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fileSharing readOnlyRecommended="1"/>
  <workbookPr defaultThemeVersion="166925"/>
  <mc:AlternateContent xmlns:mc="http://schemas.openxmlformats.org/markup-compatibility/2006">
    <mc:Choice Requires="x15">
      <x15ac:absPath xmlns:x15ac="http://schemas.microsoft.com/office/spreadsheetml/2010/11/ac" url="I:\bucket\Grants\Whole Home Repairs Program\Quarterly Reports\"/>
    </mc:Choice>
  </mc:AlternateContent>
  <xr:revisionPtr revIDLastSave="0" documentId="13_ncr:1_{DDF99DA1-C933-48E9-8AD9-E468CD2A6C6F}" xr6:coauthVersionLast="47" xr6:coauthVersionMax="47" xr10:uidLastSave="{00000000-0000-0000-0000-000000000000}"/>
  <workbookProtection workbookAlgorithmName="SHA-512" workbookHashValue="UpIOHWRg/dHB+t+/aL9gWEZwegjTbla5oHCANAS9mW+/3EJVyvr7bADD7HxzYx0mNGxq5DkL71KupLS1aWzKQw==" workbookSaltValue="wjMgaYZmsjQzIE4xa/gRJw==" workbookSpinCount="100000" lockStructure="1"/>
  <bookViews>
    <workbookView xWindow="28680" yWindow="-120" windowWidth="29040" windowHeight="17640" tabRatio="783" activeTab="6" xr2:uid="{E9D1CEAC-7753-4AAF-A801-5AF239CA5683}"/>
  </bookViews>
  <sheets>
    <sheet name="Grantee Information" sheetId="4" r:id="rId1"/>
    <sheet name="Homeowner Grants" sheetId="2" r:id="rId2"/>
    <sheet name="Landlord Loans" sheetId="3" r:id="rId3"/>
    <sheet name="Workforce Development" sheetId="7" r:id="rId4"/>
    <sheet name="Provision &amp; Enhancement" sheetId="9" r:id="rId5"/>
    <sheet name="Admin" sheetId="8" r:id="rId6"/>
    <sheet name="Demographic Options" sheetId="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 i="2" l="1"/>
  <c r="W2" i="3"/>
  <c r="G2" i="8"/>
  <c r="F2" i="8"/>
  <c r="D2" i="9"/>
  <c r="C2" i="9"/>
  <c r="C2" i="7"/>
  <c r="B2" i="7"/>
  <c r="X2" i="3"/>
  <c r="U2" i="3"/>
  <c r="T2" i="3"/>
  <c r="Q2" i="3"/>
  <c r="P2" i="3"/>
  <c r="M2" i="3"/>
  <c r="L2" i="3"/>
  <c r="Z2" i="2"/>
  <c r="Y2" i="2"/>
  <c r="R2" i="2"/>
  <c r="D17" i="4" l="1"/>
  <c r="Q2" i="2"/>
  <c r="D16" i="4" s="1"/>
</calcChain>
</file>

<file path=xl/sharedStrings.xml><?xml version="1.0" encoding="utf-8"?>
<sst xmlns="http://schemas.openxmlformats.org/spreadsheetml/2006/main" count="470" uniqueCount="195">
  <si>
    <t>WHOLE-HOME REPAIRS</t>
  </si>
  <si>
    <t>Subgrantee</t>
  </si>
  <si>
    <t>Amount</t>
  </si>
  <si>
    <t>Contact Information</t>
  </si>
  <si>
    <t>Expected Participation/ Use of Funds</t>
  </si>
  <si>
    <t>QUARTERLY REPORTS</t>
  </si>
  <si>
    <t>Grantee Name:</t>
  </si>
  <si>
    <t xml:space="preserve">Dauphin County Redevelopment Authority </t>
  </si>
  <si>
    <t>DCED Contract #:</t>
  </si>
  <si>
    <t>C000084547</t>
  </si>
  <si>
    <t>Award amount:</t>
  </si>
  <si>
    <t>Contract dates:</t>
  </si>
  <si>
    <t>12/12/2022 - 12/31/2026</t>
  </si>
  <si>
    <t>Grantee's UEI:</t>
  </si>
  <si>
    <t>NY61L1FCCFJ6</t>
  </si>
  <si>
    <t>Grantee's FEIN/TIN:</t>
  </si>
  <si>
    <t>23-6050666</t>
  </si>
  <si>
    <t>Registered in SAM.gov?</t>
  </si>
  <si>
    <t>YES</t>
  </si>
  <si>
    <r>
      <t xml:space="preserve">Grantee's address                       </t>
    </r>
    <r>
      <rPr>
        <b/>
        <i/>
        <sz val="9"/>
        <color theme="1"/>
        <rFont val="Calibri"/>
        <family val="2"/>
        <scheme val="minor"/>
      </rPr>
      <t>(street address, city, &amp; zip)</t>
    </r>
  </si>
  <si>
    <t>3211 North Front Street, Suite 301-C, Harrisburg, PA 17110</t>
  </si>
  <si>
    <t>Contact Name:</t>
  </si>
  <si>
    <t>Douglas Brown</t>
  </si>
  <si>
    <t>Contact Email:</t>
  </si>
  <si>
    <t xml:space="preserve">dbrown@dauphincounty.gov </t>
  </si>
  <si>
    <t>Contact Phone #:</t>
  </si>
  <si>
    <t>717-780-6253</t>
  </si>
  <si>
    <t>Dashboard</t>
  </si>
  <si>
    <t>Total Expenditures:</t>
  </si>
  <si>
    <t>Total Program Income:</t>
  </si>
  <si>
    <t>List of programs funded through the Whole-Home Repairs Program:</t>
  </si>
  <si>
    <t>Dauphin County Whole Home Repairs Program</t>
  </si>
  <si>
    <t xml:space="preserve">Dauphin County Whole Home Repairs Workforce Development Program </t>
  </si>
  <si>
    <t>Total number of grant/loan applications received:</t>
  </si>
  <si>
    <t>Total number of grant/loan application denied:</t>
  </si>
  <si>
    <t>Summary of the most common reasons for denial of applications:</t>
  </si>
  <si>
    <t xml:space="preserve">Most common reason would be that the owner/family is over the income limits.  </t>
  </si>
  <si>
    <t>Additional Information or Adjustments</t>
  </si>
  <si>
    <t>New staff hired to fulfill services</t>
  </si>
  <si>
    <t>Summary of system improvement to fulfill services:</t>
  </si>
  <si>
    <t>Total Quarterly Expenditures:</t>
  </si>
  <si>
    <t>Total Preceding Expenditures:</t>
  </si>
  <si>
    <t>Total Quarterly Clawback:</t>
  </si>
  <si>
    <t>Total Preceding Clawback:</t>
  </si>
  <si>
    <t>Is Homeowner on the Weatherization Waitlist/Deferral List?</t>
  </si>
  <si>
    <t>Household Income</t>
  </si>
  <si>
    <t>Household's % of Area Median Income</t>
  </si>
  <si>
    <t>Household Size</t>
  </si>
  <si>
    <t>Demographics - Impacted</t>
  </si>
  <si>
    <t>Demographics - Disproportionately Impacted</t>
  </si>
  <si>
    <t>Demographics - "Other" please specify</t>
  </si>
  <si>
    <t>Grant Award</t>
  </si>
  <si>
    <t>Date of Award / Obligation</t>
  </si>
  <si>
    <t>Leveraged with other existing programs?</t>
  </si>
  <si>
    <r>
      <t xml:space="preserve">Summary of Other Programs               </t>
    </r>
    <r>
      <rPr>
        <b/>
        <sz val="10"/>
        <rFont val="Calibri"/>
        <family val="2"/>
        <scheme val="minor"/>
      </rPr>
      <t>(Identify Source of Funds)</t>
    </r>
  </si>
  <si>
    <t>Project Category</t>
  </si>
  <si>
    <t>Additional Project Information/ Comments</t>
  </si>
  <si>
    <t>Project Start Date</t>
  </si>
  <si>
    <t xml:space="preserve">Lien placed on project property? </t>
  </si>
  <si>
    <t xml:space="preserve">Lien Term </t>
  </si>
  <si>
    <t>Can the WHR Grant be clawed-back?</t>
  </si>
  <si>
    <t>Summary of terms of claw-back</t>
  </si>
  <si>
    <r>
      <t xml:space="preserve">Amount Clawed Back </t>
    </r>
    <r>
      <rPr>
        <b/>
        <sz val="10"/>
        <rFont val="Calibri"/>
        <family val="2"/>
        <scheme val="minor"/>
      </rPr>
      <t>(current quarter)</t>
    </r>
  </si>
  <si>
    <r>
      <t xml:space="preserve">Clawed Back to Date   </t>
    </r>
    <r>
      <rPr>
        <b/>
        <sz val="10"/>
        <rFont val="Calibri"/>
        <family val="2"/>
        <scheme val="minor"/>
      </rPr>
      <t xml:space="preserve"> (current quarter excluded)</t>
    </r>
  </si>
  <si>
    <t>Additional Comments/ Notes</t>
  </si>
  <si>
    <t>Total Quarterly Interest:</t>
  </si>
  <si>
    <t>Total Preceding Interest:</t>
  </si>
  <si>
    <t>Total Quarterly Fees:</t>
  </si>
  <si>
    <t>Total Preceding Fees:</t>
  </si>
  <si>
    <t>Total Quarterly Repayment of Principal:</t>
  </si>
  <si>
    <t>Total Preceding Repayments:</t>
  </si>
  <si>
    <t>Transaction ID/ Landlord</t>
  </si>
  <si>
    <t>Program Providing Funds                                  (included entity if applicable)</t>
  </si>
  <si>
    <t># of Properties Owned</t>
  </si>
  <si>
    <t># of Rental Units Owned</t>
  </si>
  <si>
    <t xml:space="preserve">Rents as a primary residence? </t>
  </si>
  <si>
    <t>Loan amount</t>
  </si>
  <si>
    <t>Is Tenant on the Weatherization Waitlist/Deferral List?</t>
  </si>
  <si>
    <r>
      <t xml:space="preserve">Summary of Other Programs       </t>
    </r>
    <r>
      <rPr>
        <b/>
        <sz val="11"/>
        <rFont val="Calibri"/>
        <family val="2"/>
        <scheme val="minor"/>
      </rPr>
      <t xml:space="preserve"> (Identify Source of Funds)</t>
    </r>
  </si>
  <si>
    <t>Expended Amount    (current quarter)</t>
  </si>
  <si>
    <t>Cumulative Expended Amount                   (excluding current quarter)</t>
  </si>
  <si>
    <t>Interest charged?</t>
  </si>
  <si>
    <t>Interest Rate</t>
  </si>
  <si>
    <t>Interest payments collected during current quarter</t>
  </si>
  <si>
    <t>Total interst payments collected to date (excluding current quarter)</t>
  </si>
  <si>
    <t xml:space="preserve">Origination and/or Annual Fees charged? </t>
  </si>
  <si>
    <t>Summary of Fees</t>
  </si>
  <si>
    <t>Total Fees Charged (current quarter)</t>
  </si>
  <si>
    <t xml:space="preserve">Total fees charged to date     (excluding current quarter) </t>
  </si>
  <si>
    <t>Is loan in compliance with WHR forgiveness criteria?</t>
  </si>
  <si>
    <r>
      <t xml:space="preserve">If not in compliance, how much has been recovered?                           </t>
    </r>
    <r>
      <rPr>
        <b/>
        <sz val="10"/>
        <color theme="1"/>
        <rFont val="Calibri"/>
        <family val="2"/>
        <scheme val="minor"/>
      </rPr>
      <t>(current quarter)</t>
    </r>
  </si>
  <si>
    <t>Cumulative Repayment of Principal                      (current quarter excluded)</t>
  </si>
  <si>
    <t xml:space="preserve">Total Affordable Units being repaired </t>
  </si>
  <si>
    <t xml:space="preserve"># of Households receiving eviction prevention services </t>
  </si>
  <si>
    <r>
      <t xml:space="preserve">Avg Cost Per Unit / Total Project Cost               </t>
    </r>
    <r>
      <rPr>
        <b/>
        <sz val="10"/>
        <color theme="1"/>
        <rFont val="Calibri"/>
        <family val="2"/>
        <scheme val="minor"/>
      </rPr>
      <t>(include all eligible costs paid w/ all sources)</t>
    </r>
  </si>
  <si>
    <t>Total # of people in the individual units being repaired.                            (Unit 1)</t>
  </si>
  <si>
    <t>Is the Tenant on the Weatherization Waitlist/Deferral List?</t>
  </si>
  <si>
    <t>Household/Unit Income</t>
  </si>
  <si>
    <t>Household's % of Median Income, adjusted for household size, defined by PHFA PennHomes County Limits</t>
  </si>
  <si>
    <t>Monthly Rent</t>
  </si>
  <si>
    <t xml:space="preserve">Rent Level %, adjusted for unit size (BDRM), defined by PHFA PennHomes County Limits </t>
  </si>
  <si>
    <t>Total # of people in the individual units being repaired                     (Unit 2)</t>
  </si>
  <si>
    <t>Total # of people in the individual units being repaired                             (Unit 3)</t>
  </si>
  <si>
    <t>Total # of people in the individual units being repaired         (Unit 4)</t>
  </si>
  <si>
    <t>Total # of people in the individual units being repaired.                            (Unit 5)</t>
  </si>
  <si>
    <t>Total # of people in the individual units being repaired.                            (Unit 6)</t>
  </si>
  <si>
    <t>Total # of people in the individual units being repaired.                            (Unit 7)</t>
  </si>
  <si>
    <t>Total # of people in the individual units being repaired.                            (Unit 8)</t>
  </si>
  <si>
    <t>Total # of people in the individual units being repaired.                            (Unit 9)</t>
  </si>
  <si>
    <t>Total # of people in the individual units being repaired.                            (Unit 10)</t>
  </si>
  <si>
    <t>Total # of people in the individual units being repaired.                            (Unit 11)</t>
  </si>
  <si>
    <t>Total # of people in the individual units being repaired.                            (Unit 12)</t>
  </si>
  <si>
    <t>Total # of people in the individual units being repaired.                            (Unit 13)</t>
  </si>
  <si>
    <t>Total # of people in the individual units being repaired.                            (Unit 14)</t>
  </si>
  <si>
    <t>Total # of people in the individual units being repaired.                            (Unit 15)</t>
  </si>
  <si>
    <t>Use of Funds</t>
  </si>
  <si>
    <t>Total # of Cash Stipends to Trainees</t>
  </si>
  <si>
    <t>Avg Amount of Cash Stipend to Trainees</t>
  </si>
  <si>
    <t>Agency or Entity  incurring P&amp;E Costs</t>
  </si>
  <si>
    <t>Summary of Costs</t>
  </si>
  <si>
    <r>
      <t xml:space="preserve">Expended Amount   </t>
    </r>
    <r>
      <rPr>
        <b/>
        <sz val="10"/>
        <rFont val="Calibri"/>
        <family val="2"/>
        <scheme val="minor"/>
      </rPr>
      <t>(current quarter)</t>
    </r>
  </si>
  <si>
    <r>
      <t xml:space="preserve">Cumulative Expended Amount                      </t>
    </r>
    <r>
      <rPr>
        <b/>
        <sz val="10"/>
        <rFont val="Calibri"/>
        <family val="2"/>
        <scheme val="minor"/>
      </rPr>
      <t>(excluding current quarter)</t>
    </r>
  </si>
  <si>
    <t>Max Administrative Costs: $71,000.00</t>
  </si>
  <si>
    <t>Agency or Entity  incurring Admin. Costs</t>
  </si>
  <si>
    <t># of Hours</t>
  </si>
  <si>
    <t>Hourly Rate</t>
  </si>
  <si>
    <r>
      <t xml:space="preserve">Expended Amount          </t>
    </r>
    <r>
      <rPr>
        <b/>
        <sz val="10"/>
        <rFont val="Calibri"/>
        <family val="2"/>
        <scheme val="minor"/>
      </rPr>
      <t>(current quarter)</t>
    </r>
  </si>
  <si>
    <r>
      <t xml:space="preserve">Cumulative Expended Amount                            </t>
    </r>
    <r>
      <rPr>
        <b/>
        <sz val="10"/>
        <rFont val="Calibri"/>
        <family val="2"/>
        <scheme val="minor"/>
      </rPr>
      <t>(excluding current quarter)</t>
    </r>
  </si>
  <si>
    <t>Demographics</t>
  </si>
  <si>
    <t>Count</t>
  </si>
  <si>
    <t>Impacted:</t>
  </si>
  <si>
    <t>a.</t>
  </si>
  <si>
    <t>Low- or- moderate income households or populations: Low or moderate-income households and communities are those with (i) income at or below 300 percent of the Federal Poverty Guidelines for the size of the household based on the most recently published poverty guidelines by the Department of Health and Human Services (HHS) or (ii) income at or below 65 percent of the Area Median Income for the county and size of household based on the most recently published data by the Department of Housing and Urban Development (HUD).</t>
  </si>
  <si>
    <t>b.</t>
  </si>
  <si>
    <t>Households that experienced unemployement</t>
  </si>
  <si>
    <t>c.</t>
  </si>
  <si>
    <t>Households that experienced increased food or housing insecurity</t>
  </si>
  <si>
    <t>d.</t>
  </si>
  <si>
    <t>Households that qualify for certain federal programs: Children's Health Insurance Program ("CHIP"); Childcare Subsidies through the Child Care and Development Fund ("CCDF"); Medicaid; National Housing Trust Fund ("HTF"), for affordable housing programs only; Home Investment Partnerships Program ("HOME"), for affordable housing programs only.</t>
  </si>
  <si>
    <t>e.</t>
  </si>
  <si>
    <t>Other households or populations that experienced a negative economic impact of the pandemic other than those listed above (please specify)</t>
  </si>
  <si>
    <t>Disproportionately Impacted:</t>
  </si>
  <si>
    <t>Low-income households and populations: Low-income households and communities are those with (i) income at or below 185% of the Federal Poverty Guidelines for the size of the household based on the most recently published poverty guidelines by HHS or (ii) income at or below 40 percent of Are Median Income for its county and size of household based on the most recently published data by HUD.</t>
  </si>
  <si>
    <t>Households and populations residing in Qualified Census Tracts</t>
  </si>
  <si>
    <t>Households that qualify for certain federal programs: Temporary Assistance for Needy Families ("TANF"), Supplemental Nutrition Assistance Program ("SNAP"), Free- and Reduced-Price Lunch ("NSLP") and/or School Breakfast ("SBP") programs, Medicare Part D Low-Income Subsidies, Supplemental Security Income (SSI"), Head Start, Special Supplemental Nutrition Program for Women, Infants, and Children ("WIC"). Section 8 Vouchers, Low-Income Home Energy Assistance Program ("LIHEAP"), and Pell Grants.</t>
  </si>
  <si>
    <t>Other households or populations that experienced a disproportionate negative economic impact of the pandemic other than those listed above (please specify)</t>
  </si>
  <si>
    <t>Dauphin County RDA</t>
  </si>
  <si>
    <t>No</t>
  </si>
  <si>
    <t>N/A</t>
  </si>
  <si>
    <t>Habitability</t>
  </si>
  <si>
    <t>Yes</t>
  </si>
  <si>
    <t>See Grantee Information page.</t>
  </si>
  <si>
    <r>
      <t xml:space="preserve">There are no clawbacks in the Homeowner Rehabilitation Agreement because Dauphin County will be paying the contractor directly.  Dauphin County will stop payment should an issues with the project arise.  Pertaining to the Workforce Development, there have been no job trainings or certifications to date.  SouthcentralPA Works! recently entered into its agreement with Equis to adminster its program and should have reportable accomplishment data for Q1 2024. </t>
    </r>
    <r>
      <rPr>
        <sz val="11"/>
        <color rgb="FFFF0000"/>
        <rFont val="Calibri"/>
        <family val="2"/>
        <scheme val="minor"/>
      </rPr>
      <t xml:space="preserve"> Under "Homeowner Grants - Demographics"</t>
    </r>
    <r>
      <rPr>
        <sz val="11"/>
        <color theme="1"/>
        <rFont val="Calibri"/>
        <family val="2"/>
        <scheme val="minor"/>
      </rPr>
      <t xml:space="preserve"> </t>
    </r>
    <r>
      <rPr>
        <sz val="11"/>
        <color rgb="FFFF0000"/>
        <rFont val="Calibri"/>
        <family val="2"/>
        <scheme val="minor"/>
      </rPr>
      <t>Impacted and Disproportionately Impacted categories are being reported primarily based on household income due to many applicants listing multiple options under each category and there not being an optoin to choose multiple selections from the dropdown menu. Dauphin County will keep all demographic impact certification forms on file which details all self-selected categories of impact.</t>
    </r>
  </si>
  <si>
    <t xml:space="preserve">Tucker Arensberg </t>
  </si>
  <si>
    <t>Whole HOME Repairs Program Assistance</t>
  </si>
  <si>
    <r>
      <t xml:space="preserve">Program Providing Funds                                  </t>
    </r>
    <r>
      <rPr>
        <b/>
        <sz val="10"/>
        <rFont val="Calibri"/>
        <family val="2"/>
        <scheme val="minor"/>
      </rPr>
      <t>(included entity if applicable)</t>
    </r>
  </si>
  <si>
    <r>
      <t xml:space="preserve">Cost Per Unit / Total Project Cost      </t>
    </r>
    <r>
      <rPr>
        <b/>
        <sz val="10"/>
        <rFont val="Calibri"/>
        <family val="2"/>
        <scheme val="minor"/>
      </rPr>
      <t>(include all eligible costs paid w/ all sources)</t>
    </r>
  </si>
  <si>
    <r>
      <t xml:space="preserve">Expended Amt       </t>
    </r>
    <r>
      <rPr>
        <b/>
        <sz val="10"/>
        <rFont val="Calibri"/>
        <family val="2"/>
        <scheme val="minor"/>
      </rPr>
      <t>(current quarter)</t>
    </r>
  </si>
  <si>
    <r>
      <t>Cumulative Expenditures</t>
    </r>
    <r>
      <rPr>
        <b/>
        <sz val="10"/>
        <rFont val="Calibri"/>
        <family val="2"/>
        <scheme val="minor"/>
      </rPr>
      <t xml:space="preserve">      (current quarter exluded)</t>
    </r>
  </si>
  <si>
    <r>
      <t xml:space="preserve">Employee                                                    </t>
    </r>
    <r>
      <rPr>
        <b/>
        <i/>
        <sz val="11"/>
        <rFont val="Calibri"/>
        <family val="2"/>
        <scheme val="minor"/>
      </rPr>
      <t>(if applicable)</t>
    </r>
  </si>
  <si>
    <t>2023-Q4</t>
  </si>
  <si>
    <t>Max Provision and Enhancement Costs: $200,000.00</t>
  </si>
  <si>
    <t>Since the time of the last quarterly report, the Homeowner informed the County that he would be selling his house as soon as the work was completed.  Homeowner withdrew from the program</t>
  </si>
  <si>
    <t>Projected start date 4/29/2024</t>
  </si>
  <si>
    <t>SCPaWorks</t>
  </si>
  <si>
    <t>Funds have been spent on administration to ensure that the PA CareerLink® was fully equipped to run this program and serve Dauphin County residents. A flyer was created and has been shared to increase awareness. Program dollars have been spent on staff time to meet with interested individuals and get them enrolled into the program. To date there have been over a dozen intakes and 2 completed enrollments.</t>
  </si>
  <si>
    <t>The 2 enrollments are working on their paperwork to enter training.</t>
  </si>
  <si>
    <t>Community Networking Resources</t>
  </si>
  <si>
    <t xml:space="preserve">Consulting Fees </t>
  </si>
  <si>
    <t>Community Networking Resources, LLC</t>
  </si>
  <si>
    <t>Consulting Fees</t>
  </si>
  <si>
    <t>2024-Q1</t>
  </si>
  <si>
    <t>Project Completion/ Inspection Date</t>
  </si>
  <si>
    <r>
      <t>Workforce Development Program to which WHR investment was made</t>
    </r>
    <r>
      <rPr>
        <b/>
        <sz val="10"/>
        <rFont val="Calibri"/>
        <family val="2"/>
        <scheme val="minor"/>
      </rPr>
      <t xml:space="preserve">                                                                    (provide entity if applicable)</t>
    </r>
  </si>
  <si>
    <r>
      <t xml:space="preserve">Total Expended Amt </t>
    </r>
    <r>
      <rPr>
        <b/>
        <sz val="10"/>
        <rFont val="Calibri"/>
        <family val="2"/>
        <scheme val="minor"/>
      </rPr>
      <t>(current quarter)</t>
    </r>
  </si>
  <si>
    <r>
      <t xml:space="preserve">Total Expended to Date </t>
    </r>
    <r>
      <rPr>
        <b/>
        <sz val="10"/>
        <rFont val="Calibri"/>
        <family val="2"/>
        <scheme val="minor"/>
      </rPr>
      <t>(excluding current quarter)</t>
    </r>
  </si>
  <si>
    <r>
      <t xml:space="preserve">Total # of Individuals Trained? </t>
    </r>
    <r>
      <rPr>
        <b/>
        <sz val="10"/>
        <rFont val="Calibri"/>
        <family val="2"/>
        <scheme val="minor"/>
      </rPr>
      <t>(if applicable)</t>
    </r>
  </si>
  <si>
    <r>
      <t xml:space="preserve">Total # of Full-Time Job Placements? </t>
    </r>
    <r>
      <rPr>
        <b/>
        <sz val="10"/>
        <rFont val="Calibri"/>
        <family val="2"/>
        <scheme val="minor"/>
      </rPr>
      <t>(If applicable)</t>
    </r>
  </si>
  <si>
    <r>
      <t xml:space="preserve">Demographics Impacted - Please specify                    </t>
    </r>
    <r>
      <rPr>
        <b/>
        <sz val="10"/>
        <rFont val="Calibri"/>
        <family val="2"/>
        <scheme val="minor"/>
      </rPr>
      <t>(this may be kept as a separate stand-alone document)</t>
    </r>
  </si>
  <si>
    <r>
      <t xml:space="preserve">Demographics Disproportionately Impacted - Please specify                                                                   </t>
    </r>
    <r>
      <rPr>
        <b/>
        <sz val="10"/>
        <rFont val="Calibri"/>
        <family val="2"/>
        <scheme val="minor"/>
      </rPr>
      <t>(this may be kept as a separate stand-alone document)</t>
    </r>
  </si>
  <si>
    <t>Projected start date 8/1/2024</t>
  </si>
  <si>
    <t>Projected start date 10/1/2024</t>
  </si>
  <si>
    <t xml:space="preserve">Funds have been spent on administration to ensure that the PA CareerLink® is serving Dauphin County residents and marketing this great opportunity. Program funds that have been spent have primarily been on staff time outreaching and working with participants to get enrolled and once they are enrolled. PA CareerLink® has created and marketed a flyer to generate interest for this initiative and held a Construction Day at their office for employers and participants who are interested in that career field. They are now working on marketing material to present to Dauphin County employers in the construction industry, who may be interested in upskilling their current employees. There are a total of 15 enrolled participants, 4 which have decided to complete HVAC training at PA Petroleum that starts on 7/8/24. 8 participants received a supportive service which was a background check, $22/each, to ensure their background wouldn't prohibit them from being successfully placed with an interested employer. </t>
  </si>
  <si>
    <t>The HVAC training at PPATEC costs $8,995 (tuition) and $2,775 (supportive services) per participant.</t>
  </si>
  <si>
    <t>2024-Q2</t>
  </si>
  <si>
    <t>Adjustments to Cumulative Expenditures</t>
  </si>
  <si>
    <t>Total Adjustments</t>
  </si>
  <si>
    <t xml:space="preserve">In September 2024, the Redevelopment Authority approved a contract with The JEM group as another contractor for the program to ensure homeowners are having their rehabilitation completed in a timely manner.  </t>
  </si>
  <si>
    <t xml:space="preserve">Projected start date 4/4/2024.  The project start date is the when the owner/contractor agreement was signed.  </t>
  </si>
  <si>
    <t xml:space="preserve">Projected start date 4/4/2024.  The project start date is the when the owner/contractor agreement was signed.  The project went over by $1017.23 from the original grant amount. </t>
  </si>
  <si>
    <t>See Grantee Information page</t>
  </si>
  <si>
    <t>Funds have been spent on administration, overseeing the PA CareerLink operations, assisting with  ideas, problem solving, compliance, etc. Funds have been used for six participants to go through HVAC training through PPATEC and support them by purchasing their tools and equipment to successfully complete the program; which, they all did. Funds have been used to purchase numerous supportive services including laptops for an online HVAC course, background checks to ensure the training the participant is interested in will be a good option for them and their background won't prohibit them from being successfully employed. Funds were utilized to pay for a participant to enter a pre-apprenticeship with ABC Keystone. Lastly, funds have been utilized for Equus staff payroll and benefits.</t>
  </si>
  <si>
    <t>2024-Q3</t>
  </si>
  <si>
    <t>2024-03</t>
  </si>
  <si>
    <t>beliedoll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</si>
</sst>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2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b/>
      <sz val="16"/>
      <color theme="0"/>
      <name val="Calibri"/>
      <family val="2"/>
      <scheme val="minor"/>
    </font>
    <font>
      <b/>
      <i/>
      <sz val="11"/>
      <color theme="1"/>
      <name val="Calibri"/>
      <family val="2"/>
      <scheme val="minor"/>
    </font>
    <font>
      <b/>
      <i/>
      <sz val="9"/>
      <color theme="1"/>
      <name val="Calibri"/>
      <family val="2"/>
      <scheme val="minor"/>
    </font>
    <font>
      <b/>
      <sz val="11"/>
      <name val="Calibri"/>
      <family val="2"/>
      <scheme val="minor"/>
    </font>
    <font>
      <sz val="11"/>
      <color theme="4"/>
      <name val="Calibri"/>
      <family val="2"/>
      <scheme val="minor"/>
    </font>
    <font>
      <b/>
      <sz val="10"/>
      <color theme="1"/>
      <name val="Calibri"/>
      <family val="2"/>
      <scheme val="minor"/>
    </font>
    <font>
      <b/>
      <sz val="10"/>
      <name val="Calibri"/>
      <family val="2"/>
      <scheme val="minor"/>
    </font>
    <font>
      <b/>
      <u/>
      <sz val="11"/>
      <color theme="1"/>
      <name val="Calibri"/>
      <family val="2"/>
      <scheme val="minor"/>
    </font>
    <font>
      <b/>
      <u/>
      <sz val="10"/>
      <color theme="1"/>
      <name val="Calibri"/>
      <family val="2"/>
      <scheme val="minor"/>
    </font>
    <font>
      <b/>
      <u/>
      <sz val="14"/>
      <color theme="0"/>
      <name val="Calibri"/>
      <family val="2"/>
      <scheme val="minor"/>
    </font>
    <font>
      <b/>
      <u/>
      <sz val="11"/>
      <color theme="0"/>
      <name val="Calibri"/>
      <family val="2"/>
      <scheme val="minor"/>
    </font>
    <font>
      <i/>
      <sz val="9"/>
      <color theme="1"/>
      <name val="Calibri"/>
      <family val="2"/>
      <scheme val="minor"/>
    </font>
    <font>
      <sz val="11"/>
      <color rgb="FFFF0000"/>
      <name val="Calibri"/>
      <family val="2"/>
      <scheme val="minor"/>
    </font>
    <font>
      <sz val="11"/>
      <name val="Calibri"/>
      <family val="2"/>
      <scheme val="minor"/>
    </font>
    <font>
      <b/>
      <u/>
      <sz val="10"/>
      <name val="Calibri"/>
      <family val="2"/>
      <scheme val="minor"/>
    </font>
    <font>
      <b/>
      <u/>
      <sz val="9"/>
      <name val="Calibri"/>
      <family val="2"/>
      <scheme val="minor"/>
    </font>
    <font>
      <b/>
      <i/>
      <sz val="11"/>
      <name val="Calibri"/>
      <family val="2"/>
      <scheme val="minor"/>
    </font>
  </fonts>
  <fills count="8">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221">
    <xf numFmtId="0" fontId="0" fillId="0" borderId="0" xfId="0"/>
    <xf numFmtId="0" fontId="0" fillId="3" borderId="0" xfId="0" applyFill="1"/>
    <xf numFmtId="0" fontId="0" fillId="2" borderId="6" xfId="0" applyFill="1" applyBorder="1"/>
    <xf numFmtId="0" fontId="0" fillId="2" borderId="7" xfId="0" applyFill="1" applyBorder="1"/>
    <xf numFmtId="0" fontId="3" fillId="2" borderId="3" xfId="0" applyFont="1" applyFill="1" applyBorder="1"/>
    <xf numFmtId="0" fontId="0" fillId="2" borderId="3" xfId="0" applyFill="1" applyBorder="1"/>
    <xf numFmtId="0" fontId="0" fillId="2" borderId="11" xfId="0" applyFill="1" applyBorder="1"/>
    <xf numFmtId="0" fontId="3" fillId="2" borderId="8" xfId="0" applyFont="1" applyFill="1" applyBorder="1"/>
    <xf numFmtId="0" fontId="3" fillId="2" borderId="9" xfId="0" applyFont="1" applyFill="1" applyBorder="1"/>
    <xf numFmtId="0" fontId="3" fillId="2" borderId="10" xfId="0" applyFont="1" applyFill="1" applyBorder="1"/>
    <xf numFmtId="0" fontId="0" fillId="2" borderId="10" xfId="0" applyFill="1" applyBorder="1"/>
    <xf numFmtId="0" fontId="0" fillId="0" borderId="0" xfId="0" applyProtection="1">
      <protection locked="0"/>
    </xf>
    <xf numFmtId="0" fontId="0" fillId="0" borderId="0" xfId="0" applyAlignment="1" applyProtection="1">
      <alignment horizontal="center" vertical="center"/>
      <protection locked="0"/>
    </xf>
    <xf numFmtId="0" fontId="9" fillId="0" borderId="0" xfId="0" applyFont="1" applyProtection="1">
      <protection locked="0"/>
    </xf>
    <xf numFmtId="0" fontId="0" fillId="5" borderId="12" xfId="0" applyFill="1" applyBorder="1"/>
    <xf numFmtId="0" fontId="0" fillId="5" borderId="2" xfId="0" applyFill="1" applyBorder="1"/>
    <xf numFmtId="0" fontId="0" fillId="5" borderId="2" xfId="0" applyFill="1" applyBorder="1" applyAlignment="1">
      <alignment wrapText="1"/>
    </xf>
    <xf numFmtId="0" fontId="0" fillId="5" borderId="9" xfId="0" applyFill="1" applyBorder="1"/>
    <xf numFmtId="0" fontId="0" fillId="5" borderId="10" xfId="0" applyFill="1" applyBorder="1"/>
    <xf numFmtId="0" fontId="0" fillId="5" borderId="10" xfId="0" applyFill="1" applyBorder="1" applyAlignment="1">
      <alignment wrapText="1"/>
    </xf>
    <xf numFmtId="44" fontId="0" fillId="5" borderId="10" xfId="1" applyFont="1" applyFill="1" applyBorder="1" applyProtection="1"/>
    <xf numFmtId="0" fontId="3"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9" fillId="0" borderId="0" xfId="0" applyFont="1" applyAlignment="1" applyProtection="1">
      <alignment wrapText="1"/>
      <protection locked="0"/>
    </xf>
    <xf numFmtId="0" fontId="13" fillId="5" borderId="2" xfId="0" applyFont="1" applyFill="1" applyBorder="1" applyAlignment="1">
      <alignment horizontal="left"/>
    </xf>
    <xf numFmtId="0" fontId="13" fillId="5" borderId="2" xfId="0" applyFont="1" applyFill="1" applyBorder="1" applyAlignment="1">
      <alignment horizontal="left" wrapText="1"/>
    </xf>
    <xf numFmtId="0" fontId="13" fillId="5" borderId="2" xfId="0" applyFont="1" applyFill="1" applyBorder="1" applyAlignment="1">
      <alignment wrapText="1"/>
    </xf>
    <xf numFmtId="0" fontId="10" fillId="5" borderId="2" xfId="0" applyFont="1" applyFill="1" applyBorder="1" applyAlignment="1">
      <alignment horizontal="left"/>
    </xf>
    <xf numFmtId="0" fontId="0" fillId="5" borderId="13" xfId="0" applyFill="1" applyBorder="1" applyAlignment="1">
      <alignment wrapText="1"/>
    </xf>
    <xf numFmtId="0" fontId="0" fillId="5" borderId="11" xfId="0" applyFill="1" applyBorder="1" applyAlignment="1">
      <alignment wrapText="1"/>
    </xf>
    <xf numFmtId="0" fontId="3" fillId="5" borderId="1" xfId="0" applyFont="1" applyFill="1" applyBorder="1" applyAlignment="1">
      <alignment horizontal="center" vertical="center" wrapText="1"/>
    </xf>
    <xf numFmtId="0" fontId="0" fillId="0" borderId="0" xfId="0" applyAlignment="1">
      <alignment wrapText="1"/>
    </xf>
    <xf numFmtId="1" fontId="3" fillId="0" borderId="0" xfId="0" applyNumberFormat="1" applyFont="1" applyAlignment="1">
      <alignment horizontal="center" vertical="top"/>
    </xf>
    <xf numFmtId="0" fontId="0" fillId="0" borderId="0" xfId="0" applyAlignment="1" applyProtection="1">
      <alignment wrapText="1"/>
      <protection locked="0"/>
    </xf>
    <xf numFmtId="0" fontId="14" fillId="3" borderId="2" xfId="0" applyFont="1" applyFill="1" applyBorder="1" applyAlignment="1" applyProtection="1">
      <alignment horizontal="center"/>
      <protection locked="0"/>
    </xf>
    <xf numFmtId="0" fontId="14" fillId="3" borderId="13" xfId="0" applyFont="1" applyFill="1" applyBorder="1" applyAlignment="1" applyProtection="1">
      <alignment horizontal="center"/>
      <protection locked="0"/>
    </xf>
    <xf numFmtId="0" fontId="0" fillId="3" borderId="0" xfId="0" applyFill="1" applyProtection="1">
      <protection locked="0"/>
    </xf>
    <xf numFmtId="0" fontId="0" fillId="5" borderId="0" xfId="0" applyFill="1"/>
    <xf numFmtId="0" fontId="12" fillId="5" borderId="0" xfId="0" applyFont="1" applyFill="1" applyAlignment="1">
      <alignment vertical="center" wrapText="1"/>
    </xf>
    <xf numFmtId="0" fontId="12" fillId="0" borderId="0" xfId="0" applyFont="1" applyAlignment="1">
      <alignment horizontal="center" vertical="center"/>
    </xf>
    <xf numFmtId="0" fontId="0" fillId="6" borderId="0" xfId="0" applyFill="1"/>
    <xf numFmtId="0" fontId="6" fillId="6" borderId="0" xfId="0" applyFont="1" applyFill="1" applyAlignment="1">
      <alignment wrapText="1"/>
    </xf>
    <xf numFmtId="1" fontId="3" fillId="6" borderId="10" xfId="0" applyNumberFormat="1" applyFont="1" applyFill="1" applyBorder="1" applyAlignment="1">
      <alignment horizontal="center" vertical="top"/>
    </xf>
    <xf numFmtId="0" fontId="0" fillId="6" borderId="10" xfId="0" applyFill="1" applyBorder="1" applyAlignment="1">
      <alignment vertical="top" wrapText="1"/>
    </xf>
    <xf numFmtId="1" fontId="3" fillId="4" borderId="0" xfId="0" applyNumberFormat="1" applyFont="1" applyFill="1" applyAlignment="1">
      <alignment horizontal="center" vertical="top"/>
    </xf>
    <xf numFmtId="0" fontId="6" fillId="4" borderId="0" xfId="0" applyFont="1" applyFill="1" applyAlignment="1">
      <alignment wrapText="1"/>
    </xf>
    <xf numFmtId="1" fontId="3" fillId="4" borderId="10" xfId="0" applyNumberFormat="1" applyFont="1" applyFill="1" applyBorder="1" applyAlignment="1">
      <alignment horizontal="center" vertical="top"/>
    </xf>
    <xf numFmtId="0" fontId="0" fillId="4" borderId="10" xfId="0" applyFill="1" applyBorder="1" applyAlignment="1">
      <alignment vertical="top" wrapText="1"/>
    </xf>
    <xf numFmtId="1" fontId="3" fillId="4" borderId="6" xfId="0" applyNumberFormat="1" applyFont="1" applyFill="1" applyBorder="1" applyAlignment="1">
      <alignment horizontal="center" vertical="top"/>
    </xf>
    <xf numFmtId="0" fontId="0" fillId="4" borderId="6" xfId="0" applyFill="1" applyBorder="1" applyAlignment="1">
      <alignment vertical="top" wrapText="1"/>
    </xf>
    <xf numFmtId="44" fontId="8" fillId="4" borderId="1" xfId="1" applyFont="1" applyFill="1" applyBorder="1" applyAlignment="1">
      <alignment horizontal="center" vertical="center" wrapText="1"/>
    </xf>
    <xf numFmtId="44" fontId="8" fillId="4" borderId="1" xfId="1" applyFont="1" applyFill="1" applyBorder="1" applyAlignment="1" applyProtection="1">
      <alignment horizontal="center" vertical="center" wrapText="1"/>
    </xf>
    <xf numFmtId="0" fontId="3" fillId="2" borderId="5" xfId="0" applyFont="1" applyFill="1" applyBorder="1"/>
    <xf numFmtId="0" fontId="3" fillId="2" borderId="6" xfId="0" applyFont="1" applyFill="1" applyBorder="1"/>
    <xf numFmtId="0" fontId="0" fillId="0" borderId="10" xfId="0" applyBorder="1" applyProtection="1">
      <protection locked="0"/>
    </xf>
    <xf numFmtId="0" fontId="15" fillId="3" borderId="0" xfId="0" applyFont="1" applyFill="1" applyAlignment="1">
      <alignment horizontal="center"/>
    </xf>
    <xf numFmtId="0" fontId="3" fillId="2" borderId="1" xfId="0" applyFont="1" applyFill="1" applyBorder="1" applyAlignment="1">
      <alignment horizontal="center" vertical="center"/>
    </xf>
    <xf numFmtId="0" fontId="18" fillId="5" borderId="12" xfId="0" applyFont="1" applyFill="1" applyBorder="1"/>
    <xf numFmtId="0" fontId="18" fillId="5" borderId="2" xfId="0" applyFont="1" applyFill="1" applyBorder="1"/>
    <xf numFmtId="0" fontId="18" fillId="5" borderId="2" xfId="0" applyFont="1" applyFill="1" applyBorder="1" applyAlignment="1">
      <alignment horizontal="center"/>
    </xf>
    <xf numFmtId="0" fontId="18" fillId="5" borderId="2" xfId="0" applyFont="1" applyFill="1" applyBorder="1" applyAlignment="1">
      <alignment wrapText="1"/>
    </xf>
    <xf numFmtId="44" fontId="19" fillId="5" borderId="2" xfId="1" applyFont="1" applyFill="1" applyBorder="1"/>
    <xf numFmtId="14" fontId="18" fillId="5" borderId="2" xfId="0" applyNumberFormat="1" applyFont="1" applyFill="1" applyBorder="1" applyAlignment="1">
      <alignment wrapText="1"/>
    </xf>
    <xf numFmtId="44" fontId="20" fillId="5" borderId="2" xfId="1" applyFont="1" applyFill="1" applyBorder="1" applyAlignment="1">
      <alignment horizontal="center"/>
    </xf>
    <xf numFmtId="44" fontId="20" fillId="5" borderId="2" xfId="1" applyFont="1" applyFill="1" applyBorder="1" applyAlignment="1" applyProtection="1">
      <alignment horizontal="center"/>
    </xf>
    <xf numFmtId="44" fontId="20" fillId="5" borderId="13" xfId="1" applyFont="1" applyFill="1" applyBorder="1" applyAlignment="1" applyProtection="1">
      <alignment horizontal="center"/>
    </xf>
    <xf numFmtId="0" fontId="18" fillId="5" borderId="8" xfId="0" applyFont="1" applyFill="1" applyBorder="1" applyAlignment="1">
      <alignment wrapText="1"/>
    </xf>
    <xf numFmtId="0" fontId="18" fillId="0" borderId="0" xfId="0" applyFont="1" applyProtection="1">
      <protection locked="0"/>
    </xf>
    <xf numFmtId="0" fontId="18" fillId="5" borderId="9" xfId="0" applyFont="1" applyFill="1" applyBorder="1"/>
    <xf numFmtId="0" fontId="18" fillId="5" borderId="10" xfId="0" applyFont="1" applyFill="1" applyBorder="1"/>
    <xf numFmtId="0" fontId="18" fillId="5" borderId="10" xfId="0" applyFont="1" applyFill="1" applyBorder="1" applyAlignment="1">
      <alignment horizontal="center"/>
    </xf>
    <xf numFmtId="0" fontId="18" fillId="5" borderId="10" xfId="0" applyFont="1" applyFill="1" applyBorder="1" applyAlignment="1">
      <alignment wrapText="1"/>
    </xf>
    <xf numFmtId="0" fontId="8" fillId="5" borderId="10" xfId="0" applyFont="1" applyFill="1" applyBorder="1" applyAlignment="1">
      <alignment horizontal="right" wrapText="1"/>
    </xf>
    <xf numFmtId="44" fontId="18" fillId="5" borderId="10" xfId="1" applyFont="1" applyFill="1" applyBorder="1" applyProtection="1"/>
    <xf numFmtId="14" fontId="18" fillId="5" borderId="10" xfId="0" applyNumberFormat="1" applyFont="1" applyFill="1" applyBorder="1" applyAlignment="1">
      <alignment wrapText="1"/>
    </xf>
    <xf numFmtId="44" fontId="18" fillId="5" borderId="11" xfId="1" applyFont="1" applyFill="1" applyBorder="1" applyProtection="1"/>
    <xf numFmtId="0" fontId="18" fillId="5" borderId="3" xfId="0" applyFont="1" applyFill="1" applyBorder="1" applyAlignment="1">
      <alignment wrapText="1"/>
    </xf>
    <xf numFmtId="0" fontId="8" fillId="2" borderId="1" xfId="0" applyFont="1" applyFill="1" applyBorder="1" applyAlignment="1">
      <alignment horizontal="center" vertical="center"/>
    </xf>
    <xf numFmtId="0" fontId="8" fillId="4" borderId="1" xfId="0" applyFont="1" applyFill="1" applyBorder="1" applyAlignment="1">
      <alignment horizontal="center" vertical="center" wrapText="1"/>
    </xf>
    <xf numFmtId="44" fontId="8" fillId="4" borderId="1" xfId="1" applyFont="1" applyFill="1" applyBorder="1" applyAlignment="1">
      <alignment horizontal="center" vertical="center"/>
    </xf>
    <xf numFmtId="14" fontId="8" fillId="2" borderId="1"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18" fillId="0" borderId="0" xfId="0" applyFont="1" applyAlignment="1" applyProtection="1">
      <alignment horizontal="center" vertical="center"/>
      <protection locked="0"/>
    </xf>
    <xf numFmtId="0" fontId="18" fillId="0" borderId="0" xfId="0" applyFont="1" applyAlignment="1" applyProtection="1">
      <alignment horizontal="center"/>
      <protection locked="0"/>
    </xf>
    <xf numFmtId="8" fontId="18" fillId="0" borderId="0" xfId="0" applyNumberFormat="1" applyFont="1" applyProtection="1">
      <protection locked="0"/>
    </xf>
    <xf numFmtId="10" fontId="18" fillId="0" borderId="0" xfId="0" applyNumberFormat="1" applyFont="1" applyAlignment="1" applyProtection="1">
      <alignment horizontal="center"/>
      <protection locked="0"/>
    </xf>
    <xf numFmtId="0" fontId="18" fillId="0" borderId="0" xfId="0" applyFont="1" applyAlignment="1" applyProtection="1">
      <alignment wrapText="1"/>
      <protection locked="0"/>
    </xf>
    <xf numFmtId="44" fontId="18" fillId="0" borderId="0" xfId="1" applyFont="1" applyProtection="1">
      <protection locked="0"/>
    </xf>
    <xf numFmtId="14" fontId="18" fillId="0" borderId="0" xfId="0" applyNumberFormat="1" applyFont="1" applyAlignment="1" applyProtection="1">
      <alignment wrapText="1"/>
      <protection locked="0"/>
    </xf>
    <xf numFmtId="44" fontId="18" fillId="0" borderId="0" xfId="1" applyFont="1" applyProtection="1"/>
    <xf numFmtId="0" fontId="18" fillId="5" borderId="12" xfId="0" applyFont="1" applyFill="1" applyBorder="1" applyAlignment="1">
      <alignment horizontal="left"/>
    </xf>
    <xf numFmtId="0" fontId="18" fillId="5" borderId="2" xfId="0" applyFont="1" applyFill="1" applyBorder="1" applyAlignment="1">
      <alignment horizontal="left" wrapText="1"/>
    </xf>
    <xf numFmtId="44" fontId="18" fillId="5" borderId="2" xfId="1" applyFont="1" applyFill="1" applyBorder="1" applyProtection="1"/>
    <xf numFmtId="44" fontId="19" fillId="5" borderId="13" xfId="1" applyFont="1" applyFill="1" applyBorder="1" applyProtection="1"/>
    <xf numFmtId="0" fontId="8" fillId="5" borderId="9" xfId="0" applyFont="1" applyFill="1" applyBorder="1" applyAlignment="1">
      <alignment horizontal="left"/>
    </xf>
    <xf numFmtId="0" fontId="18" fillId="5" borderId="10" xfId="0" applyFont="1" applyFill="1" applyBorder="1" applyAlignment="1">
      <alignment horizontal="left" wrapText="1"/>
    </xf>
    <xf numFmtId="0" fontId="8" fillId="0" borderId="0" xfId="0" applyFont="1" applyAlignment="1" applyProtection="1">
      <alignment horizontal="center" vertical="center"/>
      <protection locked="0"/>
    </xf>
    <xf numFmtId="0" fontId="18" fillId="0" borderId="0" xfId="0" applyFont="1" applyAlignment="1" applyProtection="1">
      <alignment horizontal="left"/>
      <protection locked="0"/>
    </xf>
    <xf numFmtId="0" fontId="18" fillId="0" borderId="0" xfId="0" applyFont="1" applyAlignment="1" applyProtection="1">
      <alignment horizontal="left" wrapText="1"/>
      <protection locked="0"/>
    </xf>
    <xf numFmtId="0" fontId="18" fillId="0" borderId="15" xfId="0" applyFont="1" applyBorder="1" applyAlignment="1" applyProtection="1">
      <alignment horizontal="left"/>
      <protection locked="0"/>
    </xf>
    <xf numFmtId="0" fontId="18" fillId="0" borderId="15" xfId="0" applyFont="1" applyBorder="1" applyAlignment="1" applyProtection="1">
      <alignment horizontal="left" wrapText="1"/>
      <protection locked="0"/>
    </xf>
    <xf numFmtId="44" fontId="18" fillId="0" borderId="15" xfId="1" applyFont="1" applyBorder="1" applyProtection="1">
      <protection locked="0"/>
    </xf>
    <xf numFmtId="0" fontId="18" fillId="0" borderId="15" xfId="0" applyFont="1" applyBorder="1" applyProtection="1">
      <protection locked="0"/>
    </xf>
    <xf numFmtId="0" fontId="18" fillId="0" borderId="15" xfId="0" applyFont="1" applyBorder="1" applyAlignment="1" applyProtection="1">
      <alignment wrapText="1"/>
      <protection locked="0"/>
    </xf>
    <xf numFmtId="0" fontId="3" fillId="3" borderId="12" xfId="0" applyFont="1" applyFill="1" applyBorder="1"/>
    <xf numFmtId="0" fontId="0" fillId="3" borderId="2" xfId="0" applyFill="1" applyBorder="1"/>
    <xf numFmtId="0" fontId="0" fillId="3" borderId="13" xfId="0" applyFill="1" applyBorder="1"/>
    <xf numFmtId="8" fontId="18" fillId="0" borderId="0" xfId="1" applyNumberFormat="1" applyFont="1" applyProtection="1">
      <protection locked="0"/>
    </xf>
    <xf numFmtId="8" fontId="18" fillId="0" borderId="0" xfId="1" applyNumberFormat="1" applyFont="1" applyProtection="1"/>
    <xf numFmtId="44" fontId="19" fillId="5" borderId="2" xfId="1" applyFont="1" applyFill="1" applyBorder="1" applyAlignment="1">
      <alignment horizontal="left"/>
    </xf>
    <xf numFmtId="0" fontId="18" fillId="5" borderId="12" xfId="0" applyFont="1" applyFill="1" applyBorder="1" applyAlignment="1">
      <alignment wrapText="1"/>
    </xf>
    <xf numFmtId="0" fontId="8" fillId="5" borderId="9" xfId="0" applyFont="1" applyFill="1" applyBorder="1" applyAlignment="1">
      <alignment wrapText="1"/>
    </xf>
    <xf numFmtId="44" fontId="18" fillId="0" borderId="15" xfId="1" applyFont="1" applyBorder="1" applyProtection="1"/>
    <xf numFmtId="0" fontId="18" fillId="7" borderId="2" xfId="0" applyFont="1" applyFill="1" applyBorder="1" applyAlignment="1">
      <alignment wrapText="1"/>
    </xf>
    <xf numFmtId="0" fontId="18" fillId="7" borderId="10" xfId="0" applyFont="1" applyFill="1" applyBorder="1" applyAlignment="1">
      <alignment wrapText="1"/>
    </xf>
    <xf numFmtId="0" fontId="8" fillId="7" borderId="1" xfId="0" applyFont="1" applyFill="1" applyBorder="1" applyAlignment="1">
      <alignment horizontal="center" vertical="center" wrapText="1"/>
    </xf>
    <xf numFmtId="0" fontId="18" fillId="7" borderId="0" xfId="0" applyFont="1" applyFill="1" applyAlignment="1" applyProtection="1">
      <alignment wrapText="1"/>
      <protection locked="0"/>
    </xf>
    <xf numFmtId="14" fontId="18" fillId="7" borderId="2" xfId="0" applyNumberFormat="1" applyFont="1" applyFill="1" applyBorder="1"/>
    <xf numFmtId="14" fontId="18" fillId="7" borderId="10" xfId="0" applyNumberFormat="1" applyFont="1" applyFill="1" applyBorder="1"/>
    <xf numFmtId="14" fontId="8" fillId="7" borderId="1" xfId="0" applyNumberFormat="1" applyFont="1" applyFill="1" applyBorder="1" applyAlignment="1">
      <alignment horizontal="center" vertical="center" wrapText="1"/>
    </xf>
    <xf numFmtId="14" fontId="18" fillId="7" borderId="0" xfId="0" applyNumberFormat="1" applyFont="1" applyFill="1" applyProtection="1">
      <protection locked="0"/>
    </xf>
    <xf numFmtId="44" fontId="20" fillId="5" borderId="2" xfId="1" applyFont="1" applyFill="1" applyBorder="1" applyAlignment="1" applyProtection="1">
      <alignment horizontal="center"/>
      <protection locked="0"/>
    </xf>
    <xf numFmtId="44" fontId="18" fillId="5" borderId="10" xfId="1" applyFont="1" applyFill="1" applyBorder="1" applyProtection="1">
      <protection locked="0"/>
    </xf>
    <xf numFmtId="44" fontId="8" fillId="2" borderId="1" xfId="1" applyFont="1" applyFill="1" applyBorder="1" applyAlignment="1" applyProtection="1">
      <alignment horizontal="center" vertical="center" wrapText="1"/>
      <protection locked="0"/>
    </xf>
    <xf numFmtId="0" fontId="18" fillId="0" borderId="16" xfId="0" applyFont="1" applyBorder="1" applyAlignment="1" applyProtection="1">
      <alignment horizontal="left"/>
      <protection locked="0"/>
    </xf>
    <xf numFmtId="0" fontId="18" fillId="0" borderId="16" xfId="0" applyFont="1" applyBorder="1" applyAlignment="1" applyProtection="1">
      <alignment horizontal="left" wrapText="1"/>
      <protection locked="0"/>
    </xf>
    <xf numFmtId="44" fontId="18" fillId="0" borderId="16" xfId="1" applyFont="1" applyBorder="1" applyProtection="1">
      <protection locked="0"/>
    </xf>
    <xf numFmtId="0" fontId="18" fillId="0" borderId="16" xfId="0" applyFont="1" applyBorder="1" applyProtection="1">
      <protection locked="0"/>
    </xf>
    <xf numFmtId="44" fontId="18" fillId="0" borderId="16" xfId="1" applyFont="1" applyBorder="1" applyProtection="1"/>
    <xf numFmtId="0" fontId="18" fillId="0" borderId="16" xfId="0" applyFont="1" applyBorder="1" applyAlignment="1" applyProtection="1">
      <alignment wrapText="1"/>
      <protection locked="0"/>
    </xf>
    <xf numFmtId="0" fontId="18" fillId="0" borderId="10" xfId="0" applyFont="1" applyBorder="1" applyAlignment="1" applyProtection="1">
      <alignment wrapText="1"/>
      <protection locked="0"/>
    </xf>
    <xf numFmtId="0" fontId="18" fillId="0" borderId="10" xfId="0" applyFont="1" applyBorder="1" applyProtection="1">
      <protection locked="0"/>
    </xf>
    <xf numFmtId="44" fontId="18" fillId="0" borderId="10" xfId="1" applyFont="1" applyBorder="1" applyProtection="1">
      <protection locked="0"/>
    </xf>
    <xf numFmtId="44" fontId="18" fillId="0" borderId="10" xfId="1" applyFont="1" applyBorder="1" applyProtection="1"/>
    <xf numFmtId="0" fontId="18" fillId="0" borderId="6" xfId="0" applyFont="1" applyBorder="1" applyAlignment="1" applyProtection="1">
      <alignment wrapText="1"/>
      <protection locked="0"/>
    </xf>
    <xf numFmtId="0" fontId="18" fillId="0" borderId="6" xfId="0" applyFont="1" applyBorder="1" applyProtection="1">
      <protection locked="0"/>
    </xf>
    <xf numFmtId="44" fontId="18" fillId="0" borderId="6" xfId="1" applyFont="1" applyBorder="1" applyProtection="1"/>
    <xf numFmtId="44" fontId="19" fillId="5" borderId="2" xfId="1" applyFont="1" applyFill="1" applyBorder="1" applyAlignment="1" applyProtection="1"/>
    <xf numFmtId="0" fontId="18" fillId="5" borderId="13" xfId="0" applyFont="1" applyFill="1" applyBorder="1"/>
    <xf numFmtId="44" fontId="18" fillId="5" borderId="10" xfId="1" applyFont="1" applyFill="1" applyBorder="1" applyAlignment="1" applyProtection="1"/>
    <xf numFmtId="0" fontId="18" fillId="5" borderId="11" xfId="0" applyFont="1" applyFill="1" applyBorder="1"/>
    <xf numFmtId="0" fontId="8" fillId="2" borderId="1" xfId="0" applyFont="1" applyFill="1" applyBorder="1" applyAlignment="1">
      <alignment horizontal="center" wrapText="1"/>
    </xf>
    <xf numFmtId="44" fontId="8" fillId="4" borderId="1" xfId="1" applyFont="1" applyFill="1" applyBorder="1" applyAlignment="1">
      <alignment horizontal="center" wrapText="1"/>
    </xf>
    <xf numFmtId="44" fontId="8" fillId="4" borderId="1" xfId="1" applyFont="1" applyFill="1" applyBorder="1" applyAlignment="1" applyProtection="1">
      <alignment horizontal="center" wrapText="1"/>
    </xf>
    <xf numFmtId="0" fontId="8" fillId="4" borderId="1" xfId="0" applyFont="1" applyFill="1" applyBorder="1" applyAlignment="1">
      <alignment horizontal="center" wrapText="1"/>
    </xf>
    <xf numFmtId="0" fontId="8" fillId="2" borderId="3" xfId="0" applyFont="1" applyFill="1" applyBorder="1" applyAlignment="1">
      <alignment horizontal="center" wrapText="1"/>
    </xf>
    <xf numFmtId="44" fontId="18" fillId="0" borderId="0" xfId="1" applyFont="1" applyAlignment="1" applyProtection="1"/>
    <xf numFmtId="44" fontId="18" fillId="0" borderId="0" xfId="1" applyFont="1" applyAlignment="1" applyProtection="1">
      <protection locked="0"/>
    </xf>
    <xf numFmtId="44" fontId="18" fillId="0" borderId="10" xfId="1" applyFont="1" applyBorder="1" applyAlignment="1" applyProtection="1"/>
    <xf numFmtId="44" fontId="18" fillId="0" borderId="6" xfId="1" applyFont="1" applyBorder="1" applyAlignment="1" applyProtection="1">
      <protection locked="0"/>
    </xf>
    <xf numFmtId="0" fontId="0" fillId="0" borderId="6" xfId="0" applyBorder="1" applyAlignment="1" applyProtection="1">
      <alignment wrapText="1"/>
      <protection locked="0"/>
    </xf>
    <xf numFmtId="44" fontId="18" fillId="0" borderId="10" xfId="1" applyFont="1" applyBorder="1" applyAlignment="1" applyProtection="1">
      <protection locked="0"/>
    </xf>
    <xf numFmtId="44" fontId="18" fillId="0" borderId="6" xfId="1" applyFont="1" applyBorder="1" applyAlignment="1" applyProtection="1"/>
    <xf numFmtId="44" fontId="8" fillId="4" borderId="1" xfId="1" applyFont="1" applyFill="1" applyBorder="1" applyAlignment="1" applyProtection="1">
      <alignment horizontal="center" vertical="center" wrapText="1"/>
      <protection locked="0"/>
    </xf>
    <xf numFmtId="44" fontId="18" fillId="0" borderId="6" xfId="1" applyFont="1" applyBorder="1" applyProtection="1">
      <protection locked="0"/>
    </xf>
    <xf numFmtId="14" fontId="18" fillId="0" borderId="0" xfId="1" applyNumberFormat="1" applyFont="1" applyProtection="1">
      <protection locked="0"/>
    </xf>
    <xf numFmtId="8" fontId="18" fillId="0" borderId="0" xfId="1" applyNumberFormat="1" applyFont="1" applyAlignment="1" applyProtection="1">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 xfId="0" applyFont="1" applyFill="1" applyBorder="1"/>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3" fillId="2" borderId="1" xfId="0" applyFont="1" applyFill="1" applyBorder="1" applyAlignment="1">
      <alignment horizontal="center" vertical="center"/>
    </xf>
    <xf numFmtId="0" fontId="0" fillId="0" borderId="1" xfId="0" applyBorder="1" applyAlignment="1" applyProtection="1">
      <alignment horizontal="left"/>
      <protection locked="0"/>
    </xf>
    <xf numFmtId="0" fontId="14" fillId="3" borderId="6" xfId="0" applyFont="1" applyFill="1" applyBorder="1" applyAlignment="1">
      <alignment horizontal="center"/>
    </xf>
    <xf numFmtId="0" fontId="16" fillId="5" borderId="0" xfId="0" applyFont="1" applyFill="1" applyAlignment="1">
      <alignment vertical="center" wrapText="1"/>
    </xf>
    <xf numFmtId="0" fontId="16" fillId="5" borderId="14" xfId="0" applyFont="1" applyFill="1" applyBorder="1" applyAlignment="1">
      <alignment vertical="center" wrapText="1"/>
    </xf>
    <xf numFmtId="0" fontId="5" fillId="3" borderId="1" xfId="0" applyFont="1" applyFill="1" applyBorder="1" applyAlignment="1">
      <alignment horizontal="center"/>
    </xf>
    <xf numFmtId="0" fontId="4" fillId="3" borderId="1" xfId="0" applyFont="1" applyFill="1" applyBorder="1" applyAlignment="1">
      <alignment horizontal="center"/>
    </xf>
    <xf numFmtId="0" fontId="2" fillId="3" borderId="1" xfId="0" applyFont="1" applyFill="1" applyBorder="1" applyAlignment="1">
      <alignment horizontal="center"/>
    </xf>
    <xf numFmtId="0" fontId="3" fillId="3" borderId="1" xfId="0" applyFont="1" applyFill="1" applyBorder="1" applyAlignment="1">
      <alignment horizontal="center"/>
    </xf>
    <xf numFmtId="0" fontId="3" fillId="2" borderId="3" xfId="0" applyFont="1" applyFill="1"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6" fontId="0" fillId="0" borderId="5" xfId="0" applyNumberFormat="1" applyBorder="1" applyAlignment="1">
      <alignment horizontal="left" vertical="center"/>
    </xf>
    <xf numFmtId="0" fontId="15" fillId="3" borderId="4" xfId="0" applyFont="1" applyFill="1" applyBorder="1" applyAlignment="1">
      <alignment horizontal="center"/>
    </xf>
    <xf numFmtId="0" fontId="15" fillId="3" borderId="0" xfId="0" applyFont="1" applyFill="1" applyAlignment="1">
      <alignment horizontal="center"/>
    </xf>
    <xf numFmtId="0" fontId="0" fillId="0" borderId="4" xfId="0" applyBorder="1" applyProtection="1">
      <protection locked="0"/>
    </xf>
    <xf numFmtId="0" fontId="0" fillId="0" borderId="0" xfId="0" applyProtection="1">
      <protection locked="0"/>
    </xf>
    <xf numFmtId="0" fontId="0" fillId="0" borderId="0" xfId="0" applyAlignment="1" applyProtection="1">
      <alignment wrapText="1"/>
      <protection locked="0"/>
    </xf>
    <xf numFmtId="0" fontId="0" fillId="0" borderId="1" xfId="0" applyBorder="1" applyAlignment="1" applyProtection="1">
      <alignment wrapText="1"/>
      <protection locked="0"/>
    </xf>
    <xf numFmtId="0" fontId="0" fillId="0" borderId="9" xfId="0" applyBorder="1" applyProtection="1">
      <protection locked="0"/>
    </xf>
    <xf numFmtId="0" fontId="0" fillId="0" borderId="10" xfId="0" applyBorder="1" applyProtection="1">
      <protection locked="0"/>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6" xfId="0" applyBorder="1" applyAlignment="1" applyProtection="1">
      <alignment horizontal="left"/>
      <protection locked="0"/>
    </xf>
    <xf numFmtId="0" fontId="0" fillId="0" borderId="7" xfId="0" applyBorder="1" applyAlignment="1" applyProtection="1">
      <alignment horizontal="left"/>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44" fontId="0" fillId="3" borderId="5" xfId="0" applyNumberFormat="1" applyFill="1" applyBorder="1"/>
    <xf numFmtId="44" fontId="0" fillId="3" borderId="7" xfId="0" applyNumberFormat="1" applyFill="1" applyBorder="1"/>
    <xf numFmtId="44" fontId="0" fillId="4" borderId="5" xfId="0" applyNumberFormat="1" applyFill="1" applyBorder="1"/>
    <xf numFmtId="44" fontId="0" fillId="4" borderId="7" xfId="0" applyNumberFormat="1" applyFill="1" applyBorder="1"/>
    <xf numFmtId="0" fontId="0" fillId="0" borderId="12"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0" xfId="0" applyAlignment="1" applyProtection="1">
      <alignment vertical="top" wrapText="1"/>
      <protection locked="0"/>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0" fillId="0" borderId="10" xfId="0" applyBorder="1" applyAlignment="1" applyProtection="1">
      <alignment wrapText="1"/>
      <protection locked="0"/>
    </xf>
    <xf numFmtId="0" fontId="3" fillId="2" borderId="5" xfId="0" applyFont="1" applyFill="1" applyBorder="1"/>
    <xf numFmtId="0" fontId="3" fillId="2" borderId="6" xfId="0" applyFont="1" applyFill="1" applyBorder="1"/>
    <xf numFmtId="0" fontId="3" fillId="2" borderId="7" xfId="0"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17C7D-C58D-47E5-A351-81D8ADC919A0}">
  <dimension ref="A1:T43"/>
  <sheetViews>
    <sheetView showWhiteSpace="0" topLeftCell="A3" zoomScaleNormal="100" workbookViewId="0">
      <selection activeCell="M9" sqref="M9"/>
    </sheetView>
  </sheetViews>
  <sheetFormatPr defaultColWidth="8.5703125" defaultRowHeight="15" x14ac:dyDescent="0.25"/>
  <cols>
    <col min="1" max="1" width="8.5703125" style="11"/>
    <col min="2" max="2" width="8.7109375" style="11" customWidth="1"/>
    <col min="3" max="3" width="7.5703125" style="11" customWidth="1"/>
    <col min="4" max="4" width="10.28515625" style="11" bestFit="1" customWidth="1"/>
    <col min="5" max="5" width="8.7109375" style="11" customWidth="1"/>
    <col min="6" max="12" width="8.5703125" style="11"/>
    <col min="13" max="13" width="10" style="11" customWidth="1"/>
    <col min="14" max="16384" width="8.5703125" style="11"/>
  </cols>
  <sheetData>
    <row r="1" spans="1:20" ht="21" x14ac:dyDescent="0.35">
      <c r="A1" s="177" t="s">
        <v>0</v>
      </c>
      <c r="B1" s="178"/>
      <c r="C1" s="178"/>
      <c r="D1" s="178"/>
      <c r="E1" s="178"/>
      <c r="F1" s="178"/>
      <c r="G1" s="178"/>
      <c r="H1" s="178"/>
      <c r="I1" s="178"/>
      <c r="J1" s="178"/>
      <c r="K1" s="186" t="s">
        <v>1</v>
      </c>
      <c r="L1" s="187"/>
      <c r="M1" s="57" t="s">
        <v>2</v>
      </c>
      <c r="N1" s="187" t="s">
        <v>3</v>
      </c>
      <c r="O1" s="187"/>
      <c r="P1" s="187"/>
      <c r="Q1" s="187" t="s">
        <v>4</v>
      </c>
      <c r="R1" s="187"/>
      <c r="S1" s="187"/>
      <c r="T1" s="187"/>
    </row>
    <row r="2" spans="1:20" x14ac:dyDescent="0.25">
      <c r="A2" s="179" t="s">
        <v>5</v>
      </c>
      <c r="B2" s="180"/>
      <c r="C2" s="180"/>
      <c r="D2" s="180"/>
      <c r="E2" s="180"/>
      <c r="F2" s="180"/>
      <c r="G2" s="180"/>
      <c r="H2" s="180"/>
      <c r="I2" s="180"/>
      <c r="J2" s="180"/>
      <c r="K2" s="188"/>
      <c r="L2" s="189"/>
      <c r="N2" s="189"/>
      <c r="O2" s="189"/>
      <c r="P2" s="189"/>
      <c r="Q2" s="190"/>
      <c r="R2" s="190"/>
      <c r="S2" s="190"/>
      <c r="T2" s="190"/>
    </row>
    <row r="3" spans="1:20" ht="18" customHeight="1" x14ac:dyDescent="0.25">
      <c r="A3" s="181" t="s">
        <v>6</v>
      </c>
      <c r="B3" s="181"/>
      <c r="C3" s="181"/>
      <c r="D3" s="182" t="s">
        <v>7</v>
      </c>
      <c r="E3" s="183"/>
      <c r="F3" s="183"/>
      <c r="G3" s="183"/>
      <c r="H3" s="183"/>
      <c r="I3" s="183"/>
      <c r="J3" s="184"/>
      <c r="K3" s="188"/>
      <c r="L3" s="189"/>
      <c r="N3" s="189"/>
      <c r="O3" s="189"/>
      <c r="P3" s="189"/>
      <c r="Q3" s="190"/>
      <c r="R3" s="190"/>
      <c r="S3" s="190"/>
      <c r="T3" s="190"/>
    </row>
    <row r="4" spans="1:20" ht="18" customHeight="1" x14ac:dyDescent="0.25">
      <c r="A4" s="172" t="s">
        <v>8</v>
      </c>
      <c r="B4" s="172"/>
      <c r="C4" s="172"/>
      <c r="D4" s="168" t="s">
        <v>9</v>
      </c>
      <c r="E4" s="169"/>
      <c r="F4" s="169"/>
      <c r="G4" s="169"/>
      <c r="H4" s="169"/>
      <c r="I4" s="169"/>
      <c r="J4" s="170"/>
      <c r="K4" s="188"/>
      <c r="L4" s="189"/>
      <c r="N4" s="189"/>
      <c r="O4" s="189"/>
      <c r="P4" s="189"/>
      <c r="Q4" s="190"/>
      <c r="R4" s="190"/>
      <c r="S4" s="190"/>
      <c r="T4" s="190"/>
    </row>
    <row r="5" spans="1:20" ht="18" customHeight="1" x14ac:dyDescent="0.25">
      <c r="A5" s="172" t="s">
        <v>10</v>
      </c>
      <c r="B5" s="172"/>
      <c r="C5" s="172"/>
      <c r="D5" s="185">
        <v>2811276</v>
      </c>
      <c r="E5" s="169"/>
      <c r="F5" s="169"/>
      <c r="G5" s="169"/>
      <c r="H5" s="169"/>
      <c r="I5" s="169"/>
      <c r="J5" s="170"/>
      <c r="K5" s="188"/>
      <c r="L5" s="189"/>
      <c r="N5" s="189"/>
      <c r="O5" s="189"/>
      <c r="P5" s="189"/>
      <c r="Q5" s="190"/>
      <c r="R5" s="190"/>
      <c r="S5" s="190"/>
      <c r="T5" s="190"/>
    </row>
    <row r="6" spans="1:20" ht="18" customHeight="1" x14ac:dyDescent="0.25">
      <c r="A6" s="164" t="s">
        <v>11</v>
      </c>
      <c r="B6" s="165"/>
      <c r="C6" s="166"/>
      <c r="D6" s="171" t="s">
        <v>12</v>
      </c>
      <c r="E6" s="171"/>
      <c r="F6" s="171"/>
      <c r="G6" s="171"/>
      <c r="H6" s="171"/>
      <c r="I6" s="171"/>
      <c r="J6" s="171"/>
      <c r="K6" s="188"/>
      <c r="L6" s="189"/>
      <c r="N6" s="189"/>
      <c r="O6" s="189"/>
      <c r="P6" s="189"/>
      <c r="Q6" s="190"/>
      <c r="R6" s="190"/>
      <c r="S6" s="190"/>
      <c r="T6" s="190"/>
    </row>
    <row r="7" spans="1:20" ht="18" customHeight="1" x14ac:dyDescent="0.25">
      <c r="A7" s="172" t="s">
        <v>13</v>
      </c>
      <c r="B7" s="172"/>
      <c r="C7" s="172"/>
      <c r="D7" s="168" t="s">
        <v>14</v>
      </c>
      <c r="E7" s="169"/>
      <c r="F7" s="169"/>
      <c r="G7" s="169"/>
      <c r="H7" s="169"/>
      <c r="I7" s="169"/>
      <c r="J7" s="170"/>
      <c r="K7" s="188"/>
      <c r="L7" s="189"/>
      <c r="N7" s="189"/>
      <c r="O7" s="189"/>
      <c r="P7" s="189"/>
      <c r="Q7" s="190"/>
      <c r="R7" s="190"/>
      <c r="S7" s="190"/>
      <c r="T7" s="190"/>
    </row>
    <row r="8" spans="1:20" ht="18" customHeight="1" x14ac:dyDescent="0.25">
      <c r="A8" s="172" t="s">
        <v>15</v>
      </c>
      <c r="B8" s="172"/>
      <c r="C8" s="172"/>
      <c r="D8" s="168" t="s">
        <v>16</v>
      </c>
      <c r="E8" s="169"/>
      <c r="F8" s="169"/>
      <c r="G8" s="169"/>
      <c r="H8" s="169"/>
      <c r="I8" s="169"/>
      <c r="J8" s="170"/>
      <c r="K8" s="188"/>
      <c r="L8" s="189"/>
      <c r="N8" s="189"/>
      <c r="O8" s="189"/>
      <c r="P8" s="189"/>
      <c r="Q8" s="190"/>
      <c r="R8" s="190"/>
      <c r="S8" s="190"/>
      <c r="T8" s="190"/>
    </row>
    <row r="9" spans="1:20" ht="18" customHeight="1" x14ac:dyDescent="0.25">
      <c r="A9" s="172" t="s">
        <v>17</v>
      </c>
      <c r="B9" s="172"/>
      <c r="C9" s="172"/>
      <c r="D9" s="168" t="s">
        <v>18</v>
      </c>
      <c r="E9" s="169"/>
      <c r="F9" s="169"/>
      <c r="G9" s="169"/>
      <c r="H9" s="169"/>
      <c r="I9" s="169"/>
      <c r="J9" s="170"/>
      <c r="K9" s="188"/>
      <c r="L9" s="189"/>
      <c r="N9" s="189"/>
      <c r="O9" s="189"/>
      <c r="P9" s="189"/>
      <c r="Q9" s="190"/>
      <c r="R9" s="190"/>
      <c r="S9" s="190"/>
      <c r="T9" s="190"/>
    </row>
    <row r="10" spans="1:20" ht="25.15" customHeight="1" x14ac:dyDescent="0.25">
      <c r="A10" s="161" t="s">
        <v>19</v>
      </c>
      <c r="B10" s="162"/>
      <c r="C10" s="163"/>
      <c r="D10" s="171" t="s">
        <v>20</v>
      </c>
      <c r="E10" s="171"/>
      <c r="F10" s="171"/>
      <c r="G10" s="171"/>
      <c r="H10" s="171"/>
      <c r="I10" s="171"/>
      <c r="J10" s="171"/>
      <c r="K10" s="188"/>
      <c r="L10" s="189"/>
      <c r="N10" s="189"/>
      <c r="O10" s="189"/>
      <c r="P10" s="189"/>
      <c r="Q10" s="190"/>
      <c r="R10" s="190"/>
      <c r="S10" s="190"/>
      <c r="T10" s="190"/>
    </row>
    <row r="11" spans="1:20" ht="18" customHeight="1" x14ac:dyDescent="0.25">
      <c r="A11" s="172" t="s">
        <v>21</v>
      </c>
      <c r="B11" s="172"/>
      <c r="C11" s="172"/>
      <c r="D11" s="168" t="s">
        <v>22</v>
      </c>
      <c r="E11" s="169"/>
      <c r="F11" s="169"/>
      <c r="G11" s="169"/>
      <c r="H11" s="169"/>
      <c r="I11" s="169"/>
      <c r="J11" s="170"/>
      <c r="K11" s="188"/>
      <c r="L11" s="189"/>
      <c r="N11" s="189"/>
      <c r="O11" s="189"/>
      <c r="P11" s="189"/>
      <c r="Q11" s="190"/>
      <c r="R11" s="190"/>
      <c r="S11" s="190"/>
      <c r="T11" s="190"/>
    </row>
    <row r="12" spans="1:20" ht="18" customHeight="1" x14ac:dyDescent="0.25">
      <c r="A12" s="172" t="s">
        <v>23</v>
      </c>
      <c r="B12" s="172"/>
      <c r="C12" s="172"/>
      <c r="D12" s="168" t="s">
        <v>24</v>
      </c>
      <c r="E12" s="169"/>
      <c r="F12" s="169"/>
      <c r="G12" s="169"/>
      <c r="H12" s="169"/>
      <c r="I12" s="169"/>
      <c r="J12" s="170"/>
      <c r="K12" s="188"/>
      <c r="L12" s="189"/>
      <c r="N12" s="189"/>
      <c r="O12" s="189"/>
      <c r="P12" s="189"/>
      <c r="Q12" s="190"/>
      <c r="R12" s="190"/>
      <c r="S12" s="190"/>
      <c r="T12" s="190"/>
    </row>
    <row r="13" spans="1:20" ht="18" customHeight="1" x14ac:dyDescent="0.25">
      <c r="A13" s="172" t="s">
        <v>25</v>
      </c>
      <c r="B13" s="172"/>
      <c r="C13" s="172"/>
      <c r="D13" s="168" t="s">
        <v>26</v>
      </c>
      <c r="E13" s="169"/>
      <c r="F13" s="169"/>
      <c r="G13" s="169"/>
      <c r="H13" s="169"/>
      <c r="I13" s="169"/>
      <c r="J13" s="170"/>
      <c r="K13" s="188"/>
      <c r="L13" s="189"/>
      <c r="N13" s="189"/>
      <c r="O13" s="189"/>
      <c r="P13" s="189"/>
      <c r="Q13" s="190"/>
      <c r="R13" s="190"/>
      <c r="S13" s="190"/>
      <c r="T13" s="190"/>
    </row>
    <row r="14" spans="1:20" ht="18.75" x14ac:dyDescent="0.3">
      <c r="A14" s="174" t="s">
        <v>27</v>
      </c>
      <c r="B14" s="174"/>
      <c r="C14" s="174"/>
      <c r="D14" s="174"/>
      <c r="E14" s="174"/>
      <c r="F14" s="36"/>
      <c r="G14" s="36"/>
      <c r="H14" s="36"/>
      <c r="I14" s="36"/>
      <c r="J14" s="37"/>
      <c r="K14" s="188"/>
      <c r="L14" s="189"/>
      <c r="N14" s="189"/>
      <c r="O14" s="189"/>
      <c r="P14" s="189"/>
      <c r="Q14" s="190"/>
      <c r="R14" s="190"/>
      <c r="S14" s="190"/>
      <c r="T14" s="190"/>
    </row>
    <row r="15" spans="1:20" x14ac:dyDescent="0.25">
      <c r="A15" s="106"/>
      <c r="B15" s="107"/>
      <c r="C15" s="108"/>
      <c r="D15" s="206"/>
      <c r="E15" s="207"/>
      <c r="F15" s="38"/>
      <c r="G15" s="38"/>
      <c r="H15" s="38"/>
      <c r="I15" s="38"/>
      <c r="J15" s="38"/>
      <c r="K15" s="188"/>
      <c r="L15" s="189"/>
      <c r="N15" s="189"/>
      <c r="O15" s="189"/>
      <c r="P15" s="189"/>
      <c r="Q15" s="190"/>
      <c r="R15" s="190"/>
      <c r="S15" s="190"/>
      <c r="T15" s="190"/>
    </row>
    <row r="16" spans="1:20" x14ac:dyDescent="0.25">
      <c r="A16" s="54" t="s">
        <v>28</v>
      </c>
      <c r="B16" s="2"/>
      <c r="C16" s="3"/>
      <c r="D16" s="208">
        <f>SUM('Homeowner Grants'!Q2,'Homeowner Grants'!R2,'Homeowner Grants'!S2,-'Homeowner Grants'!Y2,-'Homeowner Grants'!Z2,'Landlord Loans'!L2,'Landlord Loans'!M2,'Workforce Development'!B2,'Workforce Development'!C2,'Provision &amp; Enhancement'!C2,'Provision &amp; Enhancement'!D2,Admin!F2,Admin!G2,)</f>
        <v>391889.22</v>
      </c>
      <c r="E16" s="209"/>
      <c r="F16" s="38"/>
      <c r="G16" s="38"/>
      <c r="H16" s="38"/>
      <c r="I16" s="38"/>
      <c r="J16" s="38"/>
      <c r="K16" s="192"/>
      <c r="L16" s="193"/>
      <c r="M16" s="56"/>
      <c r="N16" s="193"/>
      <c r="O16" s="193"/>
      <c r="P16" s="193"/>
      <c r="Q16" s="217"/>
      <c r="R16" s="217"/>
      <c r="S16" s="217"/>
      <c r="T16" s="217"/>
    </row>
    <row r="17" spans="1:20" x14ac:dyDescent="0.25">
      <c r="A17" s="4" t="s">
        <v>29</v>
      </c>
      <c r="B17" s="5"/>
      <c r="C17" s="6"/>
      <c r="D17" s="208">
        <f>'Landlord Loans'!P2+'Landlord Loans'!Q2+'Landlord Loans'!T2+'Landlord Loans'!U2+'Landlord Loans'!X2+'Landlord Loans'!W2</f>
        <v>0</v>
      </c>
      <c r="E17" s="209"/>
      <c r="F17" s="38"/>
      <c r="G17" s="38"/>
      <c r="H17" s="38"/>
      <c r="I17" s="38"/>
      <c r="J17" s="38"/>
      <c r="K17" s="218" t="s">
        <v>30</v>
      </c>
      <c r="L17" s="219"/>
      <c r="M17" s="219"/>
      <c r="N17" s="219"/>
      <c r="O17" s="219"/>
      <c r="P17" s="219"/>
      <c r="Q17" s="220"/>
      <c r="R17" s="1"/>
      <c r="S17" s="1"/>
      <c r="T17" s="1"/>
    </row>
    <row r="18" spans="1:20" ht="14.65" customHeight="1" x14ac:dyDescent="0.25">
      <c r="A18" s="175"/>
      <c r="B18" s="175"/>
      <c r="C18" s="175"/>
      <c r="D18" s="175"/>
      <c r="E18" s="175"/>
      <c r="F18" s="175"/>
      <c r="G18" s="175"/>
      <c r="H18" s="175"/>
      <c r="I18" s="175"/>
      <c r="J18" s="176"/>
      <c r="K18" s="194" t="s">
        <v>31</v>
      </c>
      <c r="L18" s="195"/>
      <c r="M18" s="195"/>
      <c r="N18" s="195"/>
      <c r="O18" s="195"/>
      <c r="P18" s="195"/>
      <c r="Q18" s="195"/>
      <c r="R18" s="195"/>
      <c r="S18" s="195"/>
      <c r="T18" s="196"/>
    </row>
    <row r="19" spans="1:20" ht="14.65" customHeight="1" x14ac:dyDescent="0.25">
      <c r="A19" s="175"/>
      <c r="B19" s="175"/>
      <c r="C19" s="175"/>
      <c r="D19" s="175"/>
      <c r="E19" s="175"/>
      <c r="F19" s="175"/>
      <c r="G19" s="175"/>
      <c r="H19" s="175"/>
      <c r="I19" s="175"/>
      <c r="J19" s="176"/>
      <c r="K19" s="194" t="s">
        <v>32</v>
      </c>
      <c r="L19" s="195"/>
      <c r="M19" s="195"/>
      <c r="N19" s="195"/>
      <c r="O19" s="195"/>
      <c r="P19" s="195"/>
      <c r="Q19" s="195"/>
      <c r="R19" s="195"/>
      <c r="S19" s="195"/>
      <c r="T19" s="196"/>
    </row>
    <row r="20" spans="1:20" x14ac:dyDescent="0.25">
      <c r="A20" s="1"/>
      <c r="B20" s="1"/>
      <c r="C20" s="1"/>
      <c r="D20" s="1"/>
      <c r="E20" s="1"/>
      <c r="F20" s="1"/>
      <c r="G20" s="1"/>
      <c r="H20" s="1"/>
      <c r="I20" s="1"/>
      <c r="J20" s="1"/>
      <c r="K20" s="191"/>
      <c r="L20" s="191"/>
      <c r="M20" s="191"/>
      <c r="N20" s="191"/>
      <c r="O20" s="191"/>
      <c r="P20" s="191"/>
      <c r="Q20" s="191"/>
      <c r="R20" s="191"/>
      <c r="S20" s="191"/>
      <c r="T20" s="191"/>
    </row>
    <row r="21" spans="1:20" x14ac:dyDescent="0.25">
      <c r="A21" s="167" t="s">
        <v>33</v>
      </c>
      <c r="B21" s="167"/>
      <c r="C21" s="167"/>
      <c r="D21" s="167"/>
      <c r="E21" s="167"/>
      <c r="F21" s="173">
        <v>198</v>
      </c>
      <c r="G21" s="173"/>
      <c r="H21" s="1"/>
      <c r="I21" s="1"/>
      <c r="J21" s="1"/>
      <c r="K21" s="191"/>
      <c r="L21" s="191"/>
      <c r="M21" s="191"/>
      <c r="N21" s="191"/>
      <c r="O21" s="191"/>
      <c r="P21" s="191"/>
      <c r="Q21" s="191"/>
      <c r="R21" s="191"/>
      <c r="S21" s="191"/>
      <c r="T21" s="191"/>
    </row>
    <row r="22" spans="1:20" x14ac:dyDescent="0.25">
      <c r="A22" s="7" t="s">
        <v>34</v>
      </c>
      <c r="B22" s="7"/>
      <c r="C22" s="7"/>
      <c r="D22" s="7"/>
      <c r="E22" s="7"/>
      <c r="F22" s="159">
        <v>6</v>
      </c>
      <c r="G22" s="160"/>
      <c r="H22" s="1"/>
      <c r="I22" s="1"/>
      <c r="J22" s="1"/>
      <c r="K22" s="191"/>
      <c r="L22" s="191"/>
      <c r="M22" s="191"/>
      <c r="N22" s="191"/>
      <c r="O22" s="191"/>
      <c r="P22" s="191"/>
      <c r="Q22" s="191"/>
      <c r="R22" s="191"/>
      <c r="S22" s="191"/>
      <c r="T22" s="191"/>
    </row>
    <row r="23" spans="1:20" x14ac:dyDescent="0.25">
      <c r="A23" s="54" t="s">
        <v>35</v>
      </c>
      <c r="B23" s="55"/>
      <c r="C23" s="55"/>
      <c r="D23" s="55"/>
      <c r="E23" s="55"/>
      <c r="F23" s="2"/>
      <c r="G23" s="3"/>
      <c r="H23" s="1"/>
      <c r="I23" s="1"/>
      <c r="J23" s="1"/>
      <c r="K23" s="191"/>
      <c r="L23" s="191"/>
      <c r="M23" s="191"/>
      <c r="N23" s="191"/>
      <c r="O23" s="191"/>
      <c r="P23" s="191"/>
      <c r="Q23" s="191"/>
      <c r="R23" s="191"/>
      <c r="S23" s="191"/>
      <c r="T23" s="191"/>
    </row>
    <row r="24" spans="1:20" x14ac:dyDescent="0.25">
      <c r="A24" s="199" t="s">
        <v>36</v>
      </c>
      <c r="B24" s="200"/>
      <c r="C24" s="200"/>
      <c r="D24" s="200"/>
      <c r="E24" s="200"/>
      <c r="F24" s="200"/>
      <c r="G24" s="200"/>
      <c r="H24" s="201"/>
      <c r="I24" s="201"/>
      <c r="J24" s="202"/>
      <c r="K24" s="191"/>
      <c r="L24" s="191"/>
      <c r="M24" s="191"/>
      <c r="N24" s="191"/>
      <c r="O24" s="191"/>
      <c r="P24" s="191"/>
      <c r="Q24" s="191"/>
      <c r="R24" s="191"/>
      <c r="S24" s="191"/>
      <c r="T24" s="191"/>
    </row>
    <row r="25" spans="1:20" x14ac:dyDescent="0.25">
      <c r="A25" s="199"/>
      <c r="B25" s="200"/>
      <c r="C25" s="200"/>
      <c r="D25" s="200"/>
      <c r="E25" s="200"/>
      <c r="F25" s="200"/>
      <c r="G25" s="200"/>
      <c r="H25" s="200"/>
      <c r="I25" s="200"/>
      <c r="J25" s="203"/>
      <c r="K25" s="191"/>
      <c r="L25" s="191"/>
      <c r="M25" s="191"/>
      <c r="N25" s="191"/>
      <c r="O25" s="191"/>
      <c r="P25" s="191"/>
      <c r="Q25" s="191"/>
      <c r="R25" s="191"/>
      <c r="S25" s="191"/>
      <c r="T25" s="191"/>
    </row>
    <row r="26" spans="1:20" x14ac:dyDescent="0.25">
      <c r="A26" s="199"/>
      <c r="B26" s="200"/>
      <c r="C26" s="200"/>
      <c r="D26" s="200"/>
      <c r="E26" s="200"/>
      <c r="F26" s="200"/>
      <c r="G26" s="200"/>
      <c r="H26" s="200"/>
      <c r="I26" s="200"/>
      <c r="J26" s="203"/>
      <c r="K26" s="191"/>
      <c r="L26" s="191"/>
      <c r="M26" s="191"/>
      <c r="N26" s="191"/>
      <c r="O26" s="191"/>
      <c r="P26" s="191"/>
      <c r="Q26" s="191"/>
      <c r="R26" s="191"/>
      <c r="S26" s="191"/>
      <c r="T26" s="191"/>
    </row>
    <row r="27" spans="1:20" x14ac:dyDescent="0.25">
      <c r="A27" s="199"/>
      <c r="B27" s="200"/>
      <c r="C27" s="200"/>
      <c r="D27" s="200"/>
      <c r="E27" s="200"/>
      <c r="F27" s="200"/>
      <c r="G27" s="200"/>
      <c r="H27" s="200"/>
      <c r="I27" s="200"/>
      <c r="J27" s="203"/>
      <c r="K27" s="191"/>
      <c r="L27" s="191"/>
      <c r="M27" s="191"/>
      <c r="N27" s="191"/>
      <c r="O27" s="191"/>
      <c r="P27" s="191"/>
      <c r="Q27" s="191"/>
      <c r="R27" s="191"/>
      <c r="S27" s="191"/>
      <c r="T27" s="191"/>
    </row>
    <row r="28" spans="1:20" x14ac:dyDescent="0.25">
      <c r="A28" s="199"/>
      <c r="B28" s="200"/>
      <c r="C28" s="200"/>
      <c r="D28" s="200"/>
      <c r="E28" s="200"/>
      <c r="F28" s="200"/>
      <c r="G28" s="200"/>
      <c r="H28" s="200"/>
      <c r="I28" s="200"/>
      <c r="J28" s="203"/>
      <c r="K28" s="191"/>
      <c r="L28" s="191"/>
      <c r="M28" s="191"/>
      <c r="N28" s="191"/>
      <c r="O28" s="191"/>
      <c r="P28" s="191"/>
      <c r="Q28" s="191"/>
      <c r="R28" s="191"/>
      <c r="S28" s="191"/>
      <c r="T28" s="191"/>
    </row>
    <row r="29" spans="1:20" x14ac:dyDescent="0.25">
      <c r="A29" s="199"/>
      <c r="B29" s="200"/>
      <c r="C29" s="200"/>
      <c r="D29" s="200"/>
      <c r="E29" s="200"/>
      <c r="F29" s="200"/>
      <c r="G29" s="200"/>
      <c r="H29" s="200"/>
      <c r="I29" s="200"/>
      <c r="J29" s="203"/>
      <c r="K29" s="191"/>
      <c r="L29" s="191"/>
      <c r="M29" s="191"/>
      <c r="N29" s="191"/>
      <c r="O29" s="191"/>
      <c r="P29" s="191"/>
      <c r="Q29" s="191"/>
      <c r="R29" s="191"/>
      <c r="S29" s="191"/>
      <c r="T29" s="191"/>
    </row>
    <row r="30" spans="1:20" x14ac:dyDescent="0.25">
      <c r="A30" s="199"/>
      <c r="B30" s="200"/>
      <c r="C30" s="200"/>
      <c r="D30" s="200"/>
      <c r="E30" s="204"/>
      <c r="F30" s="204"/>
      <c r="G30" s="204"/>
      <c r="H30" s="204"/>
      <c r="I30" s="204"/>
      <c r="J30" s="205"/>
      <c r="K30" s="214" t="s">
        <v>37</v>
      </c>
      <c r="L30" s="215"/>
      <c r="M30" s="215"/>
      <c r="N30" s="215"/>
      <c r="O30" s="215"/>
      <c r="P30" s="215"/>
      <c r="Q30" s="215"/>
      <c r="R30" s="215"/>
      <c r="S30" s="215"/>
      <c r="T30" s="216"/>
    </row>
    <row r="31" spans="1:20" x14ac:dyDescent="0.25">
      <c r="A31" s="54" t="s">
        <v>38</v>
      </c>
      <c r="B31" s="55"/>
      <c r="C31" s="2"/>
      <c r="D31" s="3"/>
      <c r="E31" s="197">
        <v>0</v>
      </c>
      <c r="F31" s="198"/>
      <c r="G31" s="1"/>
      <c r="H31" s="1"/>
      <c r="I31" s="1"/>
      <c r="J31" s="1"/>
      <c r="K31" s="210" t="s">
        <v>152</v>
      </c>
      <c r="L31" s="211"/>
      <c r="M31" s="211"/>
      <c r="N31" s="211"/>
      <c r="O31" s="211"/>
      <c r="P31" s="211"/>
      <c r="Q31" s="211"/>
      <c r="R31" s="211"/>
      <c r="S31" s="211"/>
      <c r="T31" s="211"/>
    </row>
    <row r="32" spans="1:20" x14ac:dyDescent="0.25">
      <c r="A32" s="8" t="s">
        <v>39</v>
      </c>
      <c r="B32" s="9"/>
      <c r="C32" s="10"/>
      <c r="D32" s="10"/>
      <c r="E32" s="3"/>
      <c r="F32" s="1"/>
      <c r="G32" s="1"/>
      <c r="H32" s="1"/>
      <c r="I32" s="1"/>
      <c r="J32" s="1"/>
      <c r="K32" s="212"/>
      <c r="L32" s="213"/>
      <c r="M32" s="213"/>
      <c r="N32" s="213"/>
      <c r="O32" s="213"/>
      <c r="P32" s="213"/>
      <c r="Q32" s="213"/>
      <c r="R32" s="213"/>
      <c r="S32" s="213"/>
      <c r="T32" s="213"/>
    </row>
    <row r="33" spans="1:20" x14ac:dyDescent="0.25">
      <c r="A33" s="200" t="s">
        <v>187</v>
      </c>
      <c r="B33" s="200"/>
      <c r="C33" s="200"/>
      <c r="D33" s="200"/>
      <c r="E33" s="200"/>
      <c r="F33" s="200"/>
      <c r="G33" s="200"/>
      <c r="H33" s="200"/>
      <c r="I33" s="200"/>
      <c r="J33" s="203"/>
      <c r="K33" s="212"/>
      <c r="L33" s="213"/>
      <c r="M33" s="213"/>
      <c r="N33" s="213"/>
      <c r="O33" s="213"/>
      <c r="P33" s="213"/>
      <c r="Q33" s="213"/>
      <c r="R33" s="213"/>
      <c r="S33" s="213"/>
      <c r="T33" s="213"/>
    </row>
    <row r="34" spans="1:20" x14ac:dyDescent="0.25">
      <c r="A34" s="200"/>
      <c r="B34" s="200"/>
      <c r="C34" s="200"/>
      <c r="D34" s="200"/>
      <c r="E34" s="200"/>
      <c r="F34" s="200"/>
      <c r="G34" s="200"/>
      <c r="H34" s="200"/>
      <c r="I34" s="200"/>
      <c r="J34" s="203"/>
      <c r="K34" s="212"/>
      <c r="L34" s="213"/>
      <c r="M34" s="213"/>
      <c r="N34" s="213"/>
      <c r="O34" s="213"/>
      <c r="P34" s="213"/>
      <c r="Q34" s="213"/>
      <c r="R34" s="213"/>
      <c r="S34" s="213"/>
      <c r="T34" s="213"/>
    </row>
    <row r="35" spans="1:20" x14ac:dyDescent="0.25">
      <c r="A35" s="200"/>
      <c r="B35" s="200"/>
      <c r="C35" s="200"/>
      <c r="D35" s="200"/>
      <c r="E35" s="200"/>
      <c r="F35" s="200"/>
      <c r="G35" s="200"/>
      <c r="H35" s="200"/>
      <c r="I35" s="200"/>
      <c r="J35" s="203"/>
      <c r="K35" s="212"/>
      <c r="L35" s="213"/>
      <c r="M35" s="213"/>
      <c r="N35" s="213"/>
      <c r="O35" s="213"/>
      <c r="P35" s="213"/>
      <c r="Q35" s="213"/>
      <c r="R35" s="213"/>
      <c r="S35" s="213"/>
      <c r="T35" s="213"/>
    </row>
    <row r="36" spans="1:20" x14ac:dyDescent="0.25">
      <c r="A36" s="200"/>
      <c r="B36" s="200"/>
      <c r="C36" s="200"/>
      <c r="D36" s="200"/>
      <c r="E36" s="200"/>
      <c r="F36" s="200"/>
      <c r="G36" s="200"/>
      <c r="H36" s="200"/>
      <c r="I36" s="200"/>
      <c r="J36" s="203"/>
      <c r="K36" s="212"/>
      <c r="L36" s="213"/>
      <c r="M36" s="213"/>
      <c r="N36" s="213"/>
      <c r="O36" s="213"/>
      <c r="P36" s="213"/>
      <c r="Q36" s="213"/>
      <c r="R36" s="213"/>
      <c r="S36" s="213"/>
      <c r="T36" s="213"/>
    </row>
    <row r="37" spans="1:20" x14ac:dyDescent="0.25">
      <c r="A37" s="200"/>
      <c r="B37" s="200"/>
      <c r="C37" s="200"/>
      <c r="D37" s="200"/>
      <c r="E37" s="200"/>
      <c r="F37" s="200"/>
      <c r="G37" s="200"/>
      <c r="H37" s="200"/>
      <c r="I37" s="200"/>
      <c r="J37" s="203"/>
      <c r="K37" s="212"/>
      <c r="L37" s="213"/>
      <c r="M37" s="213"/>
      <c r="N37" s="213"/>
      <c r="O37" s="213"/>
      <c r="P37" s="213"/>
      <c r="Q37" s="213"/>
      <c r="R37" s="213"/>
      <c r="S37" s="213"/>
      <c r="T37" s="213"/>
    </row>
    <row r="38" spans="1:20" x14ac:dyDescent="0.25">
      <c r="A38" s="200"/>
      <c r="B38" s="200"/>
      <c r="C38" s="200"/>
      <c r="D38" s="200"/>
      <c r="E38" s="200"/>
      <c r="F38" s="200"/>
      <c r="G38" s="200"/>
      <c r="H38" s="200"/>
      <c r="I38" s="200"/>
      <c r="J38" s="203"/>
      <c r="K38" s="212"/>
      <c r="L38" s="213"/>
      <c r="M38" s="213"/>
      <c r="N38" s="213"/>
      <c r="O38" s="213"/>
      <c r="P38" s="213"/>
      <c r="Q38" s="213"/>
      <c r="R38" s="213"/>
      <c r="S38" s="213"/>
      <c r="T38" s="213"/>
    </row>
    <row r="39" spans="1:20" x14ac:dyDescent="0.25">
      <c r="A39" s="200"/>
      <c r="B39" s="200"/>
      <c r="C39" s="200"/>
      <c r="D39" s="200"/>
      <c r="E39" s="200"/>
      <c r="F39" s="200"/>
      <c r="G39" s="200"/>
      <c r="H39" s="200"/>
      <c r="I39" s="200"/>
      <c r="J39" s="203"/>
      <c r="K39" s="212"/>
      <c r="L39" s="213"/>
      <c r="M39" s="213"/>
      <c r="N39" s="213"/>
      <c r="O39" s="213"/>
      <c r="P39" s="213"/>
      <c r="Q39" s="213"/>
      <c r="R39" s="213"/>
      <c r="S39" s="213"/>
      <c r="T39" s="213"/>
    </row>
    <row r="40" spans="1:20" x14ac:dyDescent="0.25">
      <c r="A40" s="200"/>
      <c r="B40" s="200"/>
      <c r="C40" s="200"/>
      <c r="D40" s="200"/>
      <c r="E40" s="200"/>
      <c r="F40" s="200"/>
      <c r="G40" s="200"/>
      <c r="H40" s="200"/>
      <c r="I40" s="200"/>
      <c r="J40" s="203"/>
      <c r="K40" s="212"/>
      <c r="L40" s="213"/>
      <c r="M40" s="213"/>
      <c r="N40" s="213"/>
      <c r="O40" s="213"/>
      <c r="P40" s="213"/>
      <c r="Q40" s="213"/>
      <c r="R40" s="213"/>
      <c r="S40" s="213"/>
      <c r="T40" s="213"/>
    </row>
    <row r="41" spans="1:20" x14ac:dyDescent="0.25">
      <c r="A41" s="200"/>
      <c r="B41" s="200"/>
      <c r="C41" s="200"/>
      <c r="D41" s="200"/>
      <c r="E41" s="200"/>
      <c r="F41" s="200"/>
      <c r="G41" s="200"/>
      <c r="H41" s="200"/>
      <c r="I41" s="200"/>
      <c r="J41" s="203"/>
      <c r="K41" s="212"/>
      <c r="L41" s="213"/>
      <c r="M41" s="213"/>
      <c r="N41" s="213"/>
      <c r="O41" s="213"/>
      <c r="P41" s="213"/>
      <c r="Q41" s="213"/>
      <c r="R41" s="213"/>
      <c r="S41" s="213"/>
      <c r="T41" s="213"/>
    </row>
    <row r="42" spans="1:20" x14ac:dyDescent="0.25">
      <c r="A42" s="200"/>
      <c r="B42" s="200"/>
      <c r="C42" s="200"/>
      <c r="D42" s="200"/>
      <c r="E42" s="200"/>
      <c r="F42" s="200"/>
      <c r="G42" s="200"/>
      <c r="H42" s="200"/>
      <c r="I42" s="200"/>
      <c r="J42" s="203"/>
      <c r="K42" s="212"/>
      <c r="L42" s="213"/>
      <c r="M42" s="213"/>
      <c r="N42" s="213"/>
      <c r="O42" s="213"/>
      <c r="P42" s="213"/>
      <c r="Q42" s="213"/>
      <c r="R42" s="213"/>
      <c r="S42" s="213"/>
      <c r="T42" s="213"/>
    </row>
    <row r="43" spans="1:20" x14ac:dyDescent="0.25">
      <c r="A43" s="200"/>
      <c r="B43" s="200"/>
      <c r="C43" s="200"/>
      <c r="D43" s="200"/>
      <c r="E43" s="200"/>
      <c r="F43" s="200"/>
      <c r="G43" s="200"/>
      <c r="H43" s="200"/>
      <c r="I43" s="200"/>
      <c r="J43" s="203"/>
      <c r="K43" s="212"/>
      <c r="L43" s="213"/>
      <c r="M43" s="213"/>
      <c r="N43" s="213"/>
      <c r="O43" s="213"/>
      <c r="P43" s="213"/>
      <c r="Q43" s="213"/>
      <c r="R43" s="213"/>
      <c r="S43" s="213"/>
      <c r="T43" s="213"/>
    </row>
  </sheetData>
  <sheetProtection algorithmName="SHA-512" hashValue="CQDsJGu2sjfUB2a3F7p0imvqW842b8UphE/LoHiM276g9O92RP7PKAn5BIWS4tpSaQP06XnuTLNs0eoAfakvmQ==" saltValue="hF6CAhKW5KLvdULokb7keQ==" spinCount="100000" sheet="1" objects="1" scenarios="1" formatCells="0" formatColumns="0" formatRows="0"/>
  <mergeCells count="108">
    <mergeCell ref="K28:O28"/>
    <mergeCell ref="K17:Q17"/>
    <mergeCell ref="K20:O20"/>
    <mergeCell ref="K21:O21"/>
    <mergeCell ref="K22:O22"/>
    <mergeCell ref="P20:T20"/>
    <mergeCell ref="P21:T21"/>
    <mergeCell ref="P22:T22"/>
    <mergeCell ref="N14:P14"/>
    <mergeCell ref="N15:P15"/>
    <mergeCell ref="N16:P16"/>
    <mergeCell ref="P25:T25"/>
    <mergeCell ref="K26:O26"/>
    <mergeCell ref="P26:T26"/>
    <mergeCell ref="K27:O27"/>
    <mergeCell ref="P27:T27"/>
    <mergeCell ref="Q15:T15"/>
    <mergeCell ref="E31:F31"/>
    <mergeCell ref="A24:J30"/>
    <mergeCell ref="A33:J43"/>
    <mergeCell ref="D15:E15"/>
    <mergeCell ref="D16:E16"/>
    <mergeCell ref="D17:E17"/>
    <mergeCell ref="N8:P8"/>
    <mergeCell ref="N9:P9"/>
    <mergeCell ref="N10:P10"/>
    <mergeCell ref="N11:P11"/>
    <mergeCell ref="N12:P12"/>
    <mergeCell ref="P28:T28"/>
    <mergeCell ref="K29:O29"/>
    <mergeCell ref="K31:T43"/>
    <mergeCell ref="P29:T29"/>
    <mergeCell ref="K30:T30"/>
    <mergeCell ref="Q16:T16"/>
    <mergeCell ref="Q8:T8"/>
    <mergeCell ref="Q9:T9"/>
    <mergeCell ref="Q10:T10"/>
    <mergeCell ref="Q11:T11"/>
    <mergeCell ref="Q12:T12"/>
    <mergeCell ref="Q13:T13"/>
    <mergeCell ref="Q14:T14"/>
    <mergeCell ref="K8:L8"/>
    <mergeCell ref="P23:T23"/>
    <mergeCell ref="K24:O24"/>
    <mergeCell ref="P24:T24"/>
    <mergeCell ref="K25:O25"/>
    <mergeCell ref="K3:L3"/>
    <mergeCell ref="K4:L4"/>
    <mergeCell ref="K5:L5"/>
    <mergeCell ref="K6:L6"/>
    <mergeCell ref="K7:L7"/>
    <mergeCell ref="K13:L13"/>
    <mergeCell ref="K14:L14"/>
    <mergeCell ref="K15:L15"/>
    <mergeCell ref="K16:L16"/>
    <mergeCell ref="N13:P13"/>
    <mergeCell ref="K9:L9"/>
    <mergeCell ref="K10:L10"/>
    <mergeCell ref="K11:L11"/>
    <mergeCell ref="K12:L12"/>
    <mergeCell ref="K18:T18"/>
    <mergeCell ref="K19:T19"/>
    <mergeCell ref="K23:O23"/>
    <mergeCell ref="K1:L1"/>
    <mergeCell ref="N1:P1"/>
    <mergeCell ref="Q1:T1"/>
    <mergeCell ref="K2:L2"/>
    <mergeCell ref="N5:P5"/>
    <mergeCell ref="N6:P6"/>
    <mergeCell ref="N7:P7"/>
    <mergeCell ref="Q2:T2"/>
    <mergeCell ref="Q3:T3"/>
    <mergeCell ref="Q4:T4"/>
    <mergeCell ref="Q5:T5"/>
    <mergeCell ref="Q6:T6"/>
    <mergeCell ref="Q7:T7"/>
    <mergeCell ref="N2:P2"/>
    <mergeCell ref="N3:P3"/>
    <mergeCell ref="N4:P4"/>
    <mergeCell ref="A5:C5"/>
    <mergeCell ref="A7:C7"/>
    <mergeCell ref="A8:C8"/>
    <mergeCell ref="A9:C9"/>
    <mergeCell ref="A1:J1"/>
    <mergeCell ref="A2:J2"/>
    <mergeCell ref="A3:C3"/>
    <mergeCell ref="A4:C4"/>
    <mergeCell ref="D8:J8"/>
    <mergeCell ref="D3:J3"/>
    <mergeCell ref="D4:J4"/>
    <mergeCell ref="D5:J5"/>
    <mergeCell ref="F22:G22"/>
    <mergeCell ref="A10:C10"/>
    <mergeCell ref="A6:C6"/>
    <mergeCell ref="A21:E21"/>
    <mergeCell ref="D9:J9"/>
    <mergeCell ref="D10:J10"/>
    <mergeCell ref="D11:J11"/>
    <mergeCell ref="D12:J12"/>
    <mergeCell ref="A11:C11"/>
    <mergeCell ref="A12:C12"/>
    <mergeCell ref="A13:C13"/>
    <mergeCell ref="D6:J6"/>
    <mergeCell ref="D7:J7"/>
    <mergeCell ref="D13:J13"/>
    <mergeCell ref="F21:G21"/>
    <mergeCell ref="A14:E14"/>
    <mergeCell ref="A18:J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14F5B-FD06-4D78-9C8E-AA39CE006C5D}">
  <dimension ref="A1:AA13"/>
  <sheetViews>
    <sheetView zoomScale="70" zoomScaleNormal="70" workbookViewId="0">
      <pane xSplit="1" ySplit="3" topLeftCell="B4" activePane="bottomRight" state="frozen"/>
      <selection pane="topRight" activeCell="B1" sqref="B1"/>
      <selection pane="bottomLeft" activeCell="A4" sqref="A4"/>
      <selection pane="bottomRight" activeCell="G8" sqref="G8"/>
    </sheetView>
  </sheetViews>
  <sheetFormatPr defaultColWidth="8.7109375" defaultRowHeight="15" x14ac:dyDescent="0.25"/>
  <cols>
    <col min="1" max="1" width="23.28515625" style="69" customWidth="1"/>
    <col min="2" max="2" width="20.7109375" style="85" bestFit="1" customWidth="1"/>
    <col min="3" max="3" width="17.42578125" style="69" customWidth="1"/>
    <col min="4" max="4" width="17.42578125" style="85" customWidth="1"/>
    <col min="5" max="5" width="10.7109375" style="85" customWidth="1"/>
    <col min="6" max="6" width="89.28515625" style="88" customWidth="1"/>
    <col min="7" max="7" width="77.42578125" style="88" customWidth="1"/>
    <col min="8" max="8" width="70.7109375" style="88" customWidth="1"/>
    <col min="9" max="9" width="14" style="89" customWidth="1"/>
    <col min="10" max="10" width="20.7109375" style="90" customWidth="1"/>
    <col min="11" max="11" width="19.28515625" style="85" customWidth="1"/>
    <col min="12" max="14" width="36" style="69" customWidth="1"/>
    <col min="15" max="15" width="47.42578125" style="118" customWidth="1"/>
    <col min="16" max="16" width="20.5703125" style="122" customWidth="1"/>
    <col min="17" max="17" width="21.5703125" style="89" customWidth="1"/>
    <col min="18" max="18" width="23.7109375" style="91" customWidth="1"/>
    <col min="19" max="20" width="23.7109375" style="89" customWidth="1"/>
    <col min="21" max="21" width="14.7109375" style="69" customWidth="1"/>
    <col min="22" max="22" width="45.7109375" style="69" customWidth="1"/>
    <col min="23" max="23" width="18.7109375" style="69" customWidth="1"/>
    <col min="24" max="24" width="45.7109375" style="69" customWidth="1"/>
    <col min="25" max="25" width="21.7109375" style="89" customWidth="1"/>
    <col min="26" max="26" width="22.7109375" style="91" customWidth="1"/>
    <col min="27" max="27" width="37" style="88" customWidth="1"/>
    <col min="28" max="16384" width="8.7109375" style="69"/>
  </cols>
  <sheetData>
    <row r="1" spans="1:27" x14ac:dyDescent="0.25">
      <c r="A1" s="60"/>
      <c r="B1" s="61"/>
      <c r="C1" s="60"/>
      <c r="D1" s="61"/>
      <c r="E1" s="61"/>
      <c r="F1" s="62" t="s">
        <v>194</v>
      </c>
      <c r="G1" s="62"/>
      <c r="H1" s="62"/>
      <c r="I1" s="63"/>
      <c r="J1" s="64"/>
      <c r="K1" s="61"/>
      <c r="L1" s="60"/>
      <c r="M1" s="60"/>
      <c r="N1" s="60"/>
      <c r="O1" s="115"/>
      <c r="P1" s="119"/>
      <c r="Q1" s="65" t="s">
        <v>40</v>
      </c>
      <c r="R1" s="66" t="s">
        <v>41</v>
      </c>
      <c r="S1" s="123" t="s">
        <v>186</v>
      </c>
      <c r="T1" s="123"/>
      <c r="U1" s="60"/>
      <c r="V1" s="60"/>
      <c r="W1" s="60"/>
      <c r="X1" s="60"/>
      <c r="Y1" s="65" t="s">
        <v>42</v>
      </c>
      <c r="Z1" s="67" t="s">
        <v>43</v>
      </c>
      <c r="AA1" s="68"/>
    </row>
    <row r="2" spans="1:27" x14ac:dyDescent="0.25">
      <c r="A2" s="71"/>
      <c r="B2" s="72"/>
      <c r="C2" s="71"/>
      <c r="D2" s="72"/>
      <c r="E2" s="72"/>
      <c r="F2" s="73"/>
      <c r="G2" s="73"/>
      <c r="H2" s="74"/>
      <c r="I2" s="75"/>
      <c r="J2" s="76"/>
      <c r="K2" s="72"/>
      <c r="L2" s="71"/>
      <c r="M2" s="71"/>
      <c r="N2" s="71"/>
      <c r="O2" s="116"/>
      <c r="P2" s="120"/>
      <c r="Q2" s="75">
        <f>SUM(Q4:Q298)</f>
        <v>103014.98999999999</v>
      </c>
      <c r="R2" s="75">
        <f>SUM(R4:R298)</f>
        <v>85805.17</v>
      </c>
      <c r="S2" s="124">
        <f>SUM(S4:S998)</f>
        <v>0</v>
      </c>
      <c r="T2" s="124"/>
      <c r="U2" s="71"/>
      <c r="V2" s="71"/>
      <c r="W2" s="71"/>
      <c r="X2" s="71"/>
      <c r="Y2" s="75">
        <f>SUM(Y4:Y298)</f>
        <v>0</v>
      </c>
      <c r="Z2" s="77">
        <f>SUM(Z4:Z298)</f>
        <v>0</v>
      </c>
      <c r="AA2" s="78"/>
    </row>
    <row r="3" spans="1:27" s="84" customFormat="1" ht="55.15" customHeight="1" x14ac:dyDescent="0.25">
      <c r="A3" s="22" t="s">
        <v>155</v>
      </c>
      <c r="B3" s="22" t="s">
        <v>44</v>
      </c>
      <c r="C3" s="79" t="s">
        <v>45</v>
      </c>
      <c r="D3" s="22" t="s">
        <v>46</v>
      </c>
      <c r="E3" s="22" t="s">
        <v>47</v>
      </c>
      <c r="F3" s="80" t="s">
        <v>48</v>
      </c>
      <c r="G3" s="80" t="s">
        <v>49</v>
      </c>
      <c r="H3" s="22" t="s">
        <v>50</v>
      </c>
      <c r="I3" s="81" t="s">
        <v>51</v>
      </c>
      <c r="J3" s="82" t="s">
        <v>52</v>
      </c>
      <c r="K3" s="22" t="s">
        <v>53</v>
      </c>
      <c r="L3" s="22" t="s">
        <v>54</v>
      </c>
      <c r="M3" s="22" t="s">
        <v>156</v>
      </c>
      <c r="N3" s="22" t="s">
        <v>55</v>
      </c>
      <c r="O3" s="117" t="s">
        <v>56</v>
      </c>
      <c r="P3" s="121" t="s">
        <v>57</v>
      </c>
      <c r="Q3" s="52" t="s">
        <v>157</v>
      </c>
      <c r="R3" s="53" t="s">
        <v>158</v>
      </c>
      <c r="S3" s="155" t="s">
        <v>185</v>
      </c>
      <c r="T3" s="125" t="s">
        <v>172</v>
      </c>
      <c r="U3" s="22" t="s">
        <v>58</v>
      </c>
      <c r="V3" s="22" t="s">
        <v>59</v>
      </c>
      <c r="W3" s="22" t="s">
        <v>60</v>
      </c>
      <c r="X3" s="22" t="s">
        <v>61</v>
      </c>
      <c r="Y3" s="52" t="s">
        <v>62</v>
      </c>
      <c r="Z3" s="53" t="s">
        <v>63</v>
      </c>
      <c r="AA3" s="83" t="s">
        <v>64</v>
      </c>
    </row>
    <row r="4" spans="1:27" ht="90" x14ac:dyDescent="0.25">
      <c r="A4" s="69" t="s">
        <v>146</v>
      </c>
      <c r="B4" s="85" t="s">
        <v>147</v>
      </c>
      <c r="C4" s="86">
        <v>15000</v>
      </c>
      <c r="D4" s="87">
        <v>0.214</v>
      </c>
      <c r="E4" s="85">
        <v>1</v>
      </c>
      <c r="G4" s="88" t="s">
        <v>142</v>
      </c>
      <c r="J4" s="90">
        <v>45246</v>
      </c>
      <c r="K4" s="85" t="s">
        <v>147</v>
      </c>
      <c r="L4" s="69" t="s">
        <v>148</v>
      </c>
      <c r="N4" s="69" t="s">
        <v>149</v>
      </c>
      <c r="U4" s="69" t="s">
        <v>147</v>
      </c>
      <c r="V4" s="69" t="s">
        <v>148</v>
      </c>
      <c r="W4" s="69" t="s">
        <v>147</v>
      </c>
      <c r="X4" s="69" t="s">
        <v>148</v>
      </c>
      <c r="AA4" s="88" t="s">
        <v>162</v>
      </c>
    </row>
    <row r="5" spans="1:27" ht="90" x14ac:dyDescent="0.25">
      <c r="A5" s="69" t="s">
        <v>146</v>
      </c>
      <c r="B5" s="84" t="s">
        <v>147</v>
      </c>
      <c r="C5" s="86">
        <v>30485</v>
      </c>
      <c r="D5" s="87">
        <v>0.33900000000000002</v>
      </c>
      <c r="E5" s="85">
        <v>3</v>
      </c>
      <c r="G5" s="88" t="s">
        <v>142</v>
      </c>
      <c r="I5" s="109">
        <v>48691.23</v>
      </c>
      <c r="J5" s="90">
        <v>45251</v>
      </c>
      <c r="K5" s="85" t="s">
        <v>147</v>
      </c>
      <c r="L5" s="69" t="s">
        <v>148</v>
      </c>
      <c r="M5" s="86">
        <v>48691.23</v>
      </c>
      <c r="N5" s="69" t="s">
        <v>149</v>
      </c>
      <c r="O5" s="118" t="s">
        <v>189</v>
      </c>
      <c r="P5" s="122">
        <v>45351</v>
      </c>
      <c r="Q5" s="89">
        <v>34389.040000000001</v>
      </c>
      <c r="R5" s="110">
        <v>14302.19</v>
      </c>
      <c r="S5" s="109"/>
      <c r="T5" s="157">
        <v>45482</v>
      </c>
      <c r="U5" s="69" t="s">
        <v>147</v>
      </c>
      <c r="V5" s="69" t="s">
        <v>148</v>
      </c>
      <c r="W5" s="69" t="s">
        <v>147</v>
      </c>
      <c r="X5" s="69" t="s">
        <v>148</v>
      </c>
      <c r="AA5" s="88" t="s">
        <v>190</v>
      </c>
    </row>
    <row r="6" spans="1:27" ht="90" x14ac:dyDescent="0.25">
      <c r="A6" s="69" t="s">
        <v>146</v>
      </c>
      <c r="B6" s="84" t="s">
        <v>147</v>
      </c>
      <c r="C6" s="86">
        <v>8640</v>
      </c>
      <c r="D6" s="87">
        <v>0.108</v>
      </c>
      <c r="E6" s="85">
        <v>2</v>
      </c>
      <c r="G6" s="88" t="s">
        <v>142</v>
      </c>
      <c r="I6" s="109">
        <v>48919</v>
      </c>
      <c r="J6" s="90">
        <v>45211</v>
      </c>
      <c r="K6" s="85" t="s">
        <v>147</v>
      </c>
      <c r="L6" s="69" t="s">
        <v>148</v>
      </c>
      <c r="N6" s="69" t="s">
        <v>149</v>
      </c>
      <c r="O6" s="118" t="s">
        <v>180</v>
      </c>
      <c r="P6" s="122">
        <v>45379</v>
      </c>
      <c r="U6" s="69" t="s">
        <v>147</v>
      </c>
      <c r="V6" s="69" t="s">
        <v>148</v>
      </c>
      <c r="W6" s="69" t="s">
        <v>147</v>
      </c>
      <c r="X6" s="69" t="s">
        <v>148</v>
      </c>
      <c r="AA6" s="88" t="s">
        <v>151</v>
      </c>
    </row>
    <row r="7" spans="1:27" ht="90" x14ac:dyDescent="0.25">
      <c r="A7" s="69" t="s">
        <v>146</v>
      </c>
      <c r="B7" s="85" t="s">
        <v>147</v>
      </c>
      <c r="C7" s="86">
        <v>16116</v>
      </c>
      <c r="D7" s="87">
        <v>0.2306</v>
      </c>
      <c r="E7" s="85">
        <v>1</v>
      </c>
      <c r="G7" s="88" t="s">
        <v>142</v>
      </c>
      <c r="I7" s="109">
        <v>44285</v>
      </c>
      <c r="J7" s="90">
        <v>45204</v>
      </c>
      <c r="K7" s="85" t="s">
        <v>147</v>
      </c>
      <c r="L7" s="69" t="s">
        <v>148</v>
      </c>
      <c r="N7" s="69" t="s">
        <v>149</v>
      </c>
      <c r="O7" s="118" t="s">
        <v>181</v>
      </c>
      <c r="P7" s="122">
        <v>45351</v>
      </c>
      <c r="R7" s="110">
        <v>13140.56</v>
      </c>
      <c r="S7" s="109"/>
      <c r="T7" s="109"/>
      <c r="U7" s="69" t="s">
        <v>147</v>
      </c>
      <c r="V7" s="69" t="s">
        <v>148</v>
      </c>
      <c r="W7" s="69" t="s">
        <v>147</v>
      </c>
      <c r="X7" s="69" t="s">
        <v>148</v>
      </c>
      <c r="AA7" s="88" t="s">
        <v>151</v>
      </c>
    </row>
    <row r="8" spans="1:27" ht="90" x14ac:dyDescent="0.25">
      <c r="A8" s="69" t="s">
        <v>146</v>
      </c>
      <c r="B8" s="85" t="s">
        <v>147</v>
      </c>
      <c r="C8" s="86">
        <v>40128</v>
      </c>
      <c r="D8" s="87">
        <v>0.57399999999999995</v>
      </c>
      <c r="E8" s="85">
        <v>1</v>
      </c>
      <c r="F8" s="88" t="s">
        <v>132</v>
      </c>
      <c r="I8" s="109">
        <v>48701</v>
      </c>
      <c r="J8" s="90">
        <v>45211</v>
      </c>
      <c r="K8" s="85" t="s">
        <v>147</v>
      </c>
      <c r="L8" s="69" t="s">
        <v>148</v>
      </c>
      <c r="N8" s="69" t="s">
        <v>149</v>
      </c>
      <c r="O8" s="118" t="s">
        <v>163</v>
      </c>
      <c r="P8" s="122">
        <v>45378</v>
      </c>
      <c r="U8" s="69" t="s">
        <v>147</v>
      </c>
      <c r="V8" s="69" t="s">
        <v>148</v>
      </c>
      <c r="W8" s="69" t="s">
        <v>147</v>
      </c>
      <c r="X8" s="69" t="s">
        <v>148</v>
      </c>
      <c r="AA8" s="88" t="s">
        <v>151</v>
      </c>
    </row>
    <row r="9" spans="1:27" ht="90" x14ac:dyDescent="0.25">
      <c r="A9" s="69" t="s">
        <v>146</v>
      </c>
      <c r="B9" s="85" t="s">
        <v>147</v>
      </c>
      <c r="C9" s="86">
        <v>65000</v>
      </c>
      <c r="D9" s="87">
        <v>0.72299999999999998</v>
      </c>
      <c r="E9" s="85">
        <v>3</v>
      </c>
      <c r="F9" s="88" t="s">
        <v>132</v>
      </c>
      <c r="I9" s="109">
        <v>48200</v>
      </c>
      <c r="J9" s="90">
        <v>45218</v>
      </c>
      <c r="K9" s="85" t="s">
        <v>147</v>
      </c>
      <c r="L9" s="69" t="s">
        <v>148</v>
      </c>
      <c r="N9" s="69" t="s">
        <v>149</v>
      </c>
      <c r="O9" s="118" t="s">
        <v>180</v>
      </c>
      <c r="P9" s="122">
        <v>45350</v>
      </c>
      <c r="R9" s="110">
        <v>14460.06</v>
      </c>
      <c r="S9" s="109"/>
      <c r="T9" s="109"/>
      <c r="U9" s="69" t="s">
        <v>147</v>
      </c>
      <c r="V9" s="69" t="s">
        <v>148</v>
      </c>
      <c r="W9" s="69" t="s">
        <v>147</v>
      </c>
      <c r="X9" s="69" t="s">
        <v>148</v>
      </c>
      <c r="AA9" s="88" t="s">
        <v>151</v>
      </c>
    </row>
    <row r="10" spans="1:27" ht="90" x14ac:dyDescent="0.25">
      <c r="A10" s="69" t="s">
        <v>146</v>
      </c>
      <c r="B10" s="85" t="s">
        <v>150</v>
      </c>
      <c r="C10" s="86">
        <v>56000</v>
      </c>
      <c r="D10" s="87">
        <v>0.51900000000000002</v>
      </c>
      <c r="E10" s="85">
        <v>5</v>
      </c>
      <c r="G10" s="88" t="s">
        <v>142</v>
      </c>
      <c r="I10" s="109">
        <v>48304</v>
      </c>
      <c r="J10" s="90">
        <v>45204</v>
      </c>
      <c r="K10" s="85" t="s">
        <v>147</v>
      </c>
      <c r="L10" s="69" t="s">
        <v>148</v>
      </c>
      <c r="N10" s="69" t="s">
        <v>149</v>
      </c>
      <c r="O10" s="118" t="s">
        <v>181</v>
      </c>
      <c r="P10" s="122">
        <v>45350</v>
      </c>
      <c r="R10" s="110">
        <v>14491.24</v>
      </c>
      <c r="S10" s="109"/>
      <c r="T10" s="109"/>
      <c r="U10" s="69" t="s">
        <v>147</v>
      </c>
      <c r="V10" s="69" t="s">
        <v>148</v>
      </c>
      <c r="W10" s="69" t="s">
        <v>147</v>
      </c>
      <c r="X10" s="69" t="s">
        <v>148</v>
      </c>
      <c r="AA10" s="88" t="s">
        <v>151</v>
      </c>
    </row>
    <row r="11" spans="1:27" ht="90" x14ac:dyDescent="0.25">
      <c r="A11" s="69" t="s">
        <v>146</v>
      </c>
      <c r="B11" s="85" t="s">
        <v>147</v>
      </c>
      <c r="C11" s="86">
        <v>33093</v>
      </c>
      <c r="D11" s="87">
        <v>0.47339999999999999</v>
      </c>
      <c r="E11" s="85">
        <v>1</v>
      </c>
      <c r="F11" s="88" t="s">
        <v>132</v>
      </c>
      <c r="I11" s="86">
        <v>49141.31</v>
      </c>
      <c r="J11" s="90">
        <v>45204</v>
      </c>
      <c r="K11" s="85" t="s">
        <v>147</v>
      </c>
      <c r="L11" s="69" t="s">
        <v>148</v>
      </c>
      <c r="M11" s="86">
        <v>49141.31</v>
      </c>
      <c r="N11" s="69" t="s">
        <v>149</v>
      </c>
      <c r="O11" s="118" t="s">
        <v>188</v>
      </c>
      <c r="P11" s="122">
        <v>45351</v>
      </c>
      <c r="Q11" s="89">
        <v>34398.92</v>
      </c>
      <c r="R11" s="110">
        <v>14742.39</v>
      </c>
      <c r="S11" s="109"/>
      <c r="T11" s="157">
        <v>45474</v>
      </c>
      <c r="U11" s="69" t="s">
        <v>147</v>
      </c>
      <c r="V11" s="69" t="s">
        <v>148</v>
      </c>
      <c r="W11" s="69" t="s">
        <v>147</v>
      </c>
      <c r="X11" s="69" t="s">
        <v>148</v>
      </c>
      <c r="AA11" s="88" t="s">
        <v>151</v>
      </c>
    </row>
    <row r="12" spans="1:27" ht="90" x14ac:dyDescent="0.25">
      <c r="A12" s="69" t="s">
        <v>146</v>
      </c>
      <c r="B12" s="85" t="s">
        <v>147</v>
      </c>
      <c r="C12" s="86">
        <v>40560</v>
      </c>
      <c r="D12" s="87">
        <v>0.50760000000000005</v>
      </c>
      <c r="E12" s="85">
        <v>2</v>
      </c>
      <c r="F12" s="88" t="s">
        <v>132</v>
      </c>
      <c r="I12" s="86">
        <v>48895.76</v>
      </c>
      <c r="J12" s="90">
        <v>45204</v>
      </c>
      <c r="K12" s="85" t="s">
        <v>147</v>
      </c>
      <c r="L12" s="69" t="s">
        <v>148</v>
      </c>
      <c r="M12" s="86">
        <v>48895.76</v>
      </c>
      <c r="N12" s="69" t="s">
        <v>149</v>
      </c>
      <c r="O12" s="118" t="s">
        <v>188</v>
      </c>
      <c r="P12" s="122">
        <v>45351</v>
      </c>
      <c r="Q12" s="89">
        <v>34227.03</v>
      </c>
      <c r="R12" s="110">
        <v>14668.73</v>
      </c>
      <c r="S12" s="109"/>
      <c r="T12" s="157">
        <v>45523</v>
      </c>
      <c r="U12" s="69" t="s">
        <v>147</v>
      </c>
      <c r="V12" s="69" t="s">
        <v>148</v>
      </c>
      <c r="W12" s="69" t="s">
        <v>147</v>
      </c>
      <c r="X12" s="69" t="s">
        <v>148</v>
      </c>
      <c r="AA12" s="88" t="s">
        <v>151</v>
      </c>
    </row>
    <row r="13" spans="1:27" ht="90" x14ac:dyDescent="0.25">
      <c r="A13" s="69" t="s">
        <v>146</v>
      </c>
      <c r="B13" s="85" t="s">
        <v>147</v>
      </c>
      <c r="C13" s="86">
        <v>35620</v>
      </c>
      <c r="D13" s="87">
        <v>0.50949999999999995</v>
      </c>
      <c r="E13" s="85">
        <v>1</v>
      </c>
      <c r="F13" s="88" t="s">
        <v>132</v>
      </c>
      <c r="I13" s="109">
        <v>49992</v>
      </c>
      <c r="J13" s="90">
        <v>45218</v>
      </c>
      <c r="K13" s="85" t="s">
        <v>147</v>
      </c>
      <c r="L13" s="69" t="s">
        <v>148</v>
      </c>
      <c r="N13" s="69" t="s">
        <v>149</v>
      </c>
      <c r="O13" s="118" t="s">
        <v>181</v>
      </c>
      <c r="P13" s="122">
        <v>45378</v>
      </c>
      <c r="U13" s="69" t="s">
        <v>147</v>
      </c>
      <c r="V13" s="69" t="s">
        <v>148</v>
      </c>
      <c r="W13" s="69" t="s">
        <v>147</v>
      </c>
      <c r="X13" s="69" t="s">
        <v>148</v>
      </c>
      <c r="AA13" s="88" t="s">
        <v>151</v>
      </c>
    </row>
  </sheetData>
  <sheetProtection sheet="1" formatCells="0" formatColumns="0" formatRows="0"/>
  <dataValidations count="2">
    <dataValidation type="list" allowBlank="1" showInputMessage="1" showErrorMessage="1" sqref="K4:K300 U4:U301 W4:W300 B4:B298" xr:uid="{04E21CEB-2879-4638-BDCE-BC622C4B36AF}">
      <formula1>"Yes, No"</formula1>
    </dataValidation>
    <dataValidation type="list" allowBlank="1" showInputMessage="1" showErrorMessage="1" sqref="N4:N1048576" xr:uid="{EF57053C-BD9C-44E2-BE4E-DB4C40616FFA}">
      <formula1>"Habitability, Accessibility, Water/ Energy Efficiency"</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11E45154-B418-41C4-ACFE-475F8104561D}">
          <x14:formula1>
            <xm:f>'Demographic Options'!$B$3:$B$7</xm:f>
          </x14:formula1>
          <xm:sqref>F4:F300</xm:sqref>
        </x14:dataValidation>
        <x14:dataValidation type="list" allowBlank="1" showInputMessage="1" showErrorMessage="1" xr:uid="{AD269315-DF61-4A31-9D42-D1C4BA2765CA}">
          <x14:formula1>
            <xm:f>'Demographic Options'!$B$10:$B$13</xm:f>
          </x14:formula1>
          <xm:sqref>G4:G300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28F62-3C46-4E44-AA68-FD4F20A1ABCC}">
  <dimension ref="A1:FG10"/>
  <sheetViews>
    <sheetView zoomScale="85" zoomScaleNormal="85" workbookViewId="0">
      <pane xSplit="1" ySplit="3" topLeftCell="B4" activePane="bottomRight" state="frozen"/>
      <selection pane="topRight" activeCell="B1" sqref="B1"/>
      <selection pane="bottomLeft" activeCell="A4" sqref="A4"/>
      <selection pane="bottomRight" activeCell="F1" sqref="F1:F2"/>
    </sheetView>
  </sheetViews>
  <sheetFormatPr defaultColWidth="8.7109375" defaultRowHeight="15" x14ac:dyDescent="0.25"/>
  <cols>
    <col min="1" max="2" width="20" style="11" customWidth="1"/>
    <col min="3" max="3" width="11.42578125" style="11" customWidth="1"/>
    <col min="4" max="4" width="11" style="11" customWidth="1"/>
    <col min="5" max="5" width="16" style="35" customWidth="1"/>
    <col min="6" max="6" width="13.7109375" style="11" customWidth="1"/>
    <col min="7" max="7" width="15.7109375" style="11" customWidth="1"/>
    <col min="8" max="8" width="17.5703125" style="11" customWidth="1"/>
    <col min="9" max="9" width="22.5703125" style="35" customWidth="1"/>
    <col min="10" max="10" width="33.42578125" style="35" customWidth="1"/>
    <col min="11" max="11" width="15.7109375" style="35" customWidth="1"/>
    <col min="12" max="13" width="23.7109375" style="11" customWidth="1"/>
    <col min="14" max="14" width="14.28515625" style="11" customWidth="1"/>
    <col min="15" max="15" width="11.42578125" style="11" customWidth="1"/>
    <col min="16" max="16" width="19.42578125" style="11" customWidth="1"/>
    <col min="17" max="17" width="22.7109375" style="11" customWidth="1"/>
    <col min="18" max="18" width="13.5703125" style="11" customWidth="1"/>
    <col min="19" max="19" width="45.7109375" style="11" customWidth="1"/>
    <col min="20" max="20" width="17.7109375" style="11" customWidth="1"/>
    <col min="21" max="21" width="22.5703125" style="11" customWidth="1"/>
    <col min="22" max="22" width="16" style="11" customWidth="1"/>
    <col min="23" max="23" width="31" style="11" customWidth="1"/>
    <col min="24" max="24" width="23.28515625" style="11" customWidth="1"/>
    <col min="25" max="25" width="16.28515625" style="11" customWidth="1"/>
    <col min="26" max="26" width="18.28515625" style="11" customWidth="1"/>
    <col min="27" max="27" width="22.7109375" style="35" bestFit="1" customWidth="1"/>
    <col min="28" max="28" width="31" style="11" customWidth="1"/>
    <col min="29" max="30" width="21.28515625" style="35" customWidth="1"/>
    <col min="31" max="31" width="15.28515625" style="35" customWidth="1"/>
    <col min="32" max="32" width="13" style="11" customWidth="1"/>
    <col min="33" max="33" width="17.42578125" style="11" customWidth="1"/>
    <col min="34" max="34" width="23.5703125" style="11" customWidth="1"/>
    <col min="35" max="36" width="70.7109375" style="11" customWidth="1"/>
    <col min="37" max="37" width="70.7109375" style="35" customWidth="1"/>
    <col min="38" max="38" width="20.42578125" style="35" customWidth="1"/>
    <col min="39" max="39" width="21.28515625" style="35" customWidth="1"/>
    <col min="40" max="40" width="23.5703125" style="11" customWidth="1"/>
    <col min="41" max="41" width="14.28515625" style="11" customWidth="1"/>
    <col min="42" max="42" width="19" style="11" customWidth="1"/>
    <col min="43" max="43" width="23.5703125" style="11" customWidth="1"/>
    <col min="44" max="46" width="70.7109375" style="11" customWidth="1"/>
    <col min="47" max="47" width="23.5703125" style="11" customWidth="1"/>
    <col min="48" max="48" width="21.28515625" style="35" customWidth="1"/>
    <col min="49" max="49" width="25.5703125" style="11" customWidth="1"/>
    <col min="50" max="50" width="14.28515625" style="11" customWidth="1"/>
    <col min="51" max="51" width="18.7109375" style="11" customWidth="1"/>
    <col min="52" max="52" width="23.7109375" style="11" customWidth="1"/>
    <col min="53" max="55" width="70.7109375" style="11" customWidth="1"/>
    <col min="56" max="56" width="18" style="11" customWidth="1"/>
    <col min="57" max="57" width="21.28515625" style="35" customWidth="1"/>
    <col min="58" max="58" width="18" style="11" customWidth="1"/>
    <col min="59" max="59" width="15.7109375" style="11" customWidth="1"/>
    <col min="60" max="60" width="8.7109375" style="11"/>
    <col min="61" max="61" width="20.5703125" style="11" customWidth="1"/>
    <col min="62" max="64" width="70.7109375" style="11" customWidth="1"/>
    <col min="65" max="66" width="21.28515625" style="35" customWidth="1"/>
    <col min="67" max="67" width="15.28515625" style="35" customWidth="1"/>
    <col min="68" max="68" width="13" style="11" customWidth="1"/>
    <col min="69" max="69" width="17.42578125" style="11" customWidth="1"/>
    <col min="70" max="70" width="23.5703125" style="11" customWidth="1"/>
    <col min="71" max="72" width="70.7109375" style="11" customWidth="1"/>
    <col min="73" max="73" width="70.7109375" style="35" customWidth="1"/>
    <col min="74" max="75" width="21.28515625" style="35" customWidth="1"/>
    <col min="76" max="76" width="15.28515625" style="35" customWidth="1"/>
    <col min="77" max="77" width="13" style="11" customWidth="1"/>
    <col min="78" max="78" width="17.42578125" style="11" customWidth="1"/>
    <col min="79" max="79" width="23.5703125" style="11" customWidth="1"/>
    <col min="80" max="81" width="70.7109375" style="11" customWidth="1"/>
    <col min="82" max="82" width="70.7109375" style="35" customWidth="1"/>
    <col min="83" max="84" width="21.28515625" style="35" customWidth="1"/>
    <col min="85" max="85" width="15.28515625" style="35" customWidth="1"/>
    <col min="86" max="86" width="13" style="11" customWidth="1"/>
    <col min="87" max="87" width="17.42578125" style="11" customWidth="1"/>
    <col min="88" max="88" width="23.5703125" style="11" customWidth="1"/>
    <col min="89" max="90" width="70.7109375" style="11" customWidth="1"/>
    <col min="91" max="91" width="70.7109375" style="35" customWidth="1"/>
    <col min="92" max="93" width="21.28515625" style="35" customWidth="1"/>
    <col min="94" max="94" width="15.28515625" style="35" customWidth="1"/>
    <col min="95" max="95" width="13" style="11" customWidth="1"/>
    <col min="96" max="96" width="17.42578125" style="11" customWidth="1"/>
    <col min="97" max="97" width="23.5703125" style="11" customWidth="1"/>
    <col min="98" max="99" width="70.7109375" style="11" customWidth="1"/>
    <col min="100" max="100" width="70.7109375" style="35" customWidth="1"/>
    <col min="101" max="102" width="21.28515625" style="35" customWidth="1"/>
    <col min="103" max="103" width="15.28515625" style="35" customWidth="1"/>
    <col min="104" max="104" width="13" style="11" customWidth="1"/>
    <col min="105" max="105" width="17.42578125" style="11" customWidth="1"/>
    <col min="106" max="106" width="23.5703125" style="11" customWidth="1"/>
    <col min="107" max="108" width="70.7109375" style="11" customWidth="1"/>
    <col min="109" max="109" width="70.7109375" style="35" customWidth="1"/>
    <col min="110" max="111" width="21.28515625" style="35" customWidth="1"/>
    <col min="112" max="112" width="15.28515625" style="35" customWidth="1"/>
    <col min="113" max="113" width="13" style="11" customWidth="1"/>
    <col min="114" max="114" width="17.42578125" style="11" customWidth="1"/>
    <col min="115" max="115" width="23.5703125" style="11" customWidth="1"/>
    <col min="116" max="117" width="70.7109375" style="11" customWidth="1"/>
    <col min="118" max="118" width="70.7109375" style="35" customWidth="1"/>
    <col min="119" max="120" width="21.28515625" style="35" customWidth="1"/>
    <col min="121" max="121" width="15.28515625" style="35" customWidth="1"/>
    <col min="122" max="122" width="13" style="11" customWidth="1"/>
    <col min="123" max="123" width="17.42578125" style="11" customWidth="1"/>
    <col min="124" max="124" width="23.5703125" style="11" customWidth="1"/>
    <col min="125" max="126" width="70.7109375" style="11" customWidth="1"/>
    <col min="127" max="127" width="70.7109375" style="35" customWidth="1"/>
    <col min="128" max="129" width="21.28515625" style="35" customWidth="1"/>
    <col min="130" max="130" width="15.28515625" style="35" customWidth="1"/>
    <col min="131" max="131" width="13" style="11" customWidth="1"/>
    <col min="132" max="132" width="17.42578125" style="11" customWidth="1"/>
    <col min="133" max="133" width="23.5703125" style="11" customWidth="1"/>
    <col min="134" max="135" width="70.7109375" style="11" customWidth="1"/>
    <col min="136" max="136" width="70.7109375" style="35" customWidth="1"/>
    <col min="137" max="138" width="21.28515625" style="35" customWidth="1"/>
    <col min="139" max="139" width="15.28515625" style="35" customWidth="1"/>
    <col min="140" max="140" width="13" style="11" customWidth="1"/>
    <col min="141" max="141" width="17.42578125" style="11" customWidth="1"/>
    <col min="142" max="142" width="23.5703125" style="11" customWidth="1"/>
    <col min="143" max="144" width="70.7109375" style="11" customWidth="1"/>
    <col min="145" max="145" width="70.7109375" style="35" customWidth="1"/>
    <col min="146" max="147" width="21.28515625" style="35" customWidth="1"/>
    <col min="148" max="148" width="15.28515625" style="35" customWidth="1"/>
    <col min="149" max="149" width="13" style="11" customWidth="1"/>
    <col min="150" max="150" width="17.42578125" style="11" customWidth="1"/>
    <col min="151" max="151" width="23.5703125" style="11" customWidth="1"/>
    <col min="152" max="153" width="70.7109375" style="11" customWidth="1"/>
    <col min="154" max="154" width="70.7109375" style="35" customWidth="1"/>
    <col min="155" max="156" width="21.28515625" style="35" customWidth="1"/>
    <col min="157" max="157" width="15.28515625" style="35" customWidth="1"/>
    <col min="158" max="158" width="13" style="11" customWidth="1"/>
    <col min="159" max="159" width="17.42578125" style="11" customWidth="1"/>
    <col min="160" max="160" width="23.5703125" style="11" customWidth="1"/>
    <col min="161" max="162" width="70.7109375" style="11" customWidth="1"/>
    <col min="163" max="163" width="70.7109375" style="35" customWidth="1"/>
    <col min="164" max="16384" width="8.7109375" style="11"/>
  </cols>
  <sheetData>
    <row r="1" spans="1:163" ht="20.65" customHeight="1" x14ac:dyDescent="0.25">
      <c r="A1" s="14"/>
      <c r="B1" s="15"/>
      <c r="C1" s="15"/>
      <c r="D1" s="15"/>
      <c r="E1" s="16"/>
      <c r="F1" s="26"/>
      <c r="G1" s="15"/>
      <c r="H1" s="15"/>
      <c r="I1" s="16"/>
      <c r="J1" s="16"/>
      <c r="K1" s="16"/>
      <c r="L1" s="26" t="s">
        <v>40</v>
      </c>
      <c r="M1" s="27" t="s">
        <v>41</v>
      </c>
      <c r="N1" s="15"/>
      <c r="O1" s="15"/>
      <c r="P1" s="28" t="s">
        <v>65</v>
      </c>
      <c r="Q1" s="27" t="s">
        <v>66</v>
      </c>
      <c r="R1" s="15"/>
      <c r="S1" s="15"/>
      <c r="T1" s="26" t="s">
        <v>67</v>
      </c>
      <c r="U1" s="26" t="s">
        <v>68</v>
      </c>
      <c r="V1" s="15"/>
      <c r="W1" s="29" t="s">
        <v>69</v>
      </c>
      <c r="X1" s="29" t="s">
        <v>70</v>
      </c>
      <c r="Y1" s="15"/>
      <c r="Z1" s="15"/>
      <c r="AA1" s="16"/>
      <c r="AB1" s="15"/>
      <c r="AC1" s="16"/>
      <c r="AD1" s="16"/>
      <c r="AE1" s="16"/>
      <c r="AF1" s="15"/>
      <c r="AG1" s="15"/>
      <c r="AH1" s="15"/>
      <c r="AI1" s="15"/>
      <c r="AJ1" s="15"/>
      <c r="AK1" s="16"/>
      <c r="AL1" s="16"/>
      <c r="AM1" s="16"/>
      <c r="AN1" s="15"/>
      <c r="AO1" s="15"/>
      <c r="AP1" s="15"/>
      <c r="AQ1" s="15"/>
      <c r="AR1" s="15"/>
      <c r="AS1" s="15"/>
      <c r="AT1" s="15"/>
      <c r="AU1" s="15"/>
      <c r="AV1" s="16"/>
      <c r="AW1" s="15"/>
      <c r="AX1" s="15"/>
      <c r="AY1" s="15"/>
      <c r="AZ1" s="15"/>
      <c r="BA1" s="15"/>
      <c r="BB1" s="15"/>
      <c r="BC1" s="15"/>
      <c r="BD1" s="15"/>
      <c r="BE1" s="16"/>
      <c r="BF1" s="15"/>
      <c r="BG1" s="15"/>
      <c r="BH1" s="15"/>
      <c r="BI1" s="15"/>
      <c r="BJ1" s="15"/>
      <c r="BK1" s="15"/>
      <c r="BL1" s="15"/>
      <c r="BM1" s="16"/>
      <c r="BN1" s="16"/>
      <c r="BO1" s="16"/>
      <c r="BP1" s="15"/>
      <c r="BQ1" s="15"/>
      <c r="BR1" s="15"/>
      <c r="BS1" s="15"/>
      <c r="BT1" s="15"/>
      <c r="BU1" s="16"/>
      <c r="BV1" s="16"/>
      <c r="BW1" s="16"/>
      <c r="BX1" s="16"/>
      <c r="BY1" s="15"/>
      <c r="BZ1" s="15"/>
      <c r="CA1" s="15"/>
      <c r="CB1" s="15"/>
      <c r="CC1" s="15"/>
      <c r="CD1" s="16"/>
      <c r="CE1" s="16"/>
      <c r="CF1" s="16"/>
      <c r="CG1" s="16"/>
      <c r="CH1" s="15"/>
      <c r="CI1" s="15"/>
      <c r="CJ1" s="15"/>
      <c r="CK1" s="15"/>
      <c r="CL1" s="15"/>
      <c r="CM1" s="16"/>
      <c r="CN1" s="16"/>
      <c r="CO1" s="16"/>
      <c r="CP1" s="16"/>
      <c r="CQ1" s="15"/>
      <c r="CR1" s="15"/>
      <c r="CS1" s="15"/>
      <c r="CT1" s="15"/>
      <c r="CU1" s="15"/>
      <c r="CV1" s="16"/>
      <c r="CW1" s="16"/>
      <c r="CX1" s="16"/>
      <c r="CY1" s="16"/>
      <c r="CZ1" s="15"/>
      <c r="DA1" s="15"/>
      <c r="DB1" s="15"/>
      <c r="DC1" s="15"/>
      <c r="DD1" s="15"/>
      <c r="DE1" s="16"/>
      <c r="DF1" s="16"/>
      <c r="DG1" s="16"/>
      <c r="DH1" s="16"/>
      <c r="DI1" s="15"/>
      <c r="DJ1" s="15"/>
      <c r="DK1" s="15"/>
      <c r="DL1" s="15"/>
      <c r="DM1" s="15"/>
      <c r="DN1" s="16"/>
      <c r="DO1" s="16"/>
      <c r="DP1" s="16"/>
      <c r="DQ1" s="16"/>
      <c r="DR1" s="15"/>
      <c r="DS1" s="15"/>
      <c r="DT1" s="15"/>
      <c r="DU1" s="15"/>
      <c r="DV1" s="15"/>
      <c r="DW1" s="16"/>
      <c r="DX1" s="16"/>
      <c r="DY1" s="16"/>
      <c r="DZ1" s="16"/>
      <c r="EA1" s="15"/>
      <c r="EB1" s="15"/>
      <c r="EC1" s="15"/>
      <c r="ED1" s="15"/>
      <c r="EE1" s="15"/>
      <c r="EF1" s="16"/>
      <c r="EG1" s="16"/>
      <c r="EH1" s="16"/>
      <c r="EI1" s="16"/>
      <c r="EJ1" s="15"/>
      <c r="EK1" s="15"/>
      <c r="EL1" s="15"/>
      <c r="EM1" s="15"/>
      <c r="EN1" s="15"/>
      <c r="EO1" s="16"/>
      <c r="EP1" s="16"/>
      <c r="EQ1" s="16"/>
      <c r="ER1" s="16"/>
      <c r="ES1" s="15"/>
      <c r="ET1" s="15"/>
      <c r="EU1" s="15"/>
      <c r="EV1" s="15"/>
      <c r="EW1" s="15"/>
      <c r="EX1" s="16"/>
      <c r="EY1" s="16"/>
      <c r="EZ1" s="16"/>
      <c r="FA1" s="16"/>
      <c r="FB1" s="15"/>
      <c r="FC1" s="15"/>
      <c r="FD1" s="15"/>
      <c r="FE1" s="15"/>
      <c r="FF1" s="15"/>
      <c r="FG1" s="30"/>
    </row>
    <row r="2" spans="1:163" x14ac:dyDescent="0.25">
      <c r="A2" s="17"/>
      <c r="B2" s="18"/>
      <c r="C2" s="18"/>
      <c r="D2" s="18"/>
      <c r="E2" s="19"/>
      <c r="F2" s="20"/>
      <c r="G2" s="18"/>
      <c r="H2" s="18"/>
      <c r="I2" s="19"/>
      <c r="J2" s="19"/>
      <c r="K2" s="19"/>
      <c r="L2" s="20">
        <f>SUM(L4:L300)</f>
        <v>0</v>
      </c>
      <c r="M2" s="20">
        <f>SUM(M4:M300)</f>
        <v>0</v>
      </c>
      <c r="N2" s="18"/>
      <c r="O2" s="18"/>
      <c r="P2" s="20">
        <f>SUM(P4:P300)</f>
        <v>0</v>
      </c>
      <c r="Q2" s="20">
        <f>SUM(Q4:Q300)</f>
        <v>0</v>
      </c>
      <c r="R2" s="18"/>
      <c r="S2" s="18"/>
      <c r="T2" s="20">
        <f>SUM(T4:T300)</f>
        <v>0</v>
      </c>
      <c r="U2" s="20">
        <f>SUM(U4:U300)</f>
        <v>0</v>
      </c>
      <c r="V2" s="18"/>
      <c r="W2" s="20">
        <f>SUM(W4:W300)</f>
        <v>0</v>
      </c>
      <c r="X2" s="20">
        <f>SUM(X4:X300)</f>
        <v>0</v>
      </c>
      <c r="Y2" s="18"/>
      <c r="Z2" s="18"/>
      <c r="AA2" s="19"/>
      <c r="AB2" s="18"/>
      <c r="AC2" s="19"/>
      <c r="AD2" s="19"/>
      <c r="AE2" s="19"/>
      <c r="AF2" s="18"/>
      <c r="AG2" s="18"/>
      <c r="AH2" s="18"/>
      <c r="AI2" s="18"/>
      <c r="AJ2" s="18"/>
      <c r="AK2" s="19"/>
      <c r="AL2" s="19"/>
      <c r="AM2" s="19"/>
      <c r="AN2" s="18"/>
      <c r="AO2" s="18"/>
      <c r="AP2" s="18"/>
      <c r="AQ2" s="18"/>
      <c r="AR2" s="18"/>
      <c r="AS2" s="18"/>
      <c r="AT2" s="18"/>
      <c r="AU2" s="18"/>
      <c r="AV2" s="19"/>
      <c r="AW2" s="18"/>
      <c r="AX2" s="18"/>
      <c r="AY2" s="18"/>
      <c r="AZ2" s="18"/>
      <c r="BA2" s="18"/>
      <c r="BB2" s="18"/>
      <c r="BC2" s="18"/>
      <c r="BD2" s="18"/>
      <c r="BE2" s="19"/>
      <c r="BF2" s="18"/>
      <c r="BG2" s="18"/>
      <c r="BH2" s="18"/>
      <c r="BI2" s="18"/>
      <c r="BJ2" s="18"/>
      <c r="BK2" s="18"/>
      <c r="BL2" s="18"/>
      <c r="BM2" s="19"/>
      <c r="BN2" s="19"/>
      <c r="BO2" s="19"/>
      <c r="BP2" s="18"/>
      <c r="BQ2" s="18"/>
      <c r="BR2" s="18"/>
      <c r="BS2" s="18"/>
      <c r="BT2" s="18"/>
      <c r="BU2" s="19"/>
      <c r="BV2" s="19"/>
      <c r="BW2" s="19"/>
      <c r="BX2" s="19"/>
      <c r="BY2" s="18"/>
      <c r="BZ2" s="18"/>
      <c r="CA2" s="18"/>
      <c r="CB2" s="18"/>
      <c r="CC2" s="18"/>
      <c r="CD2" s="19"/>
      <c r="CE2" s="19"/>
      <c r="CF2" s="19"/>
      <c r="CG2" s="19"/>
      <c r="CH2" s="18"/>
      <c r="CI2" s="18"/>
      <c r="CJ2" s="18"/>
      <c r="CK2" s="18"/>
      <c r="CL2" s="18"/>
      <c r="CM2" s="19"/>
      <c r="CN2" s="19"/>
      <c r="CO2" s="19"/>
      <c r="CP2" s="19"/>
      <c r="CQ2" s="18"/>
      <c r="CR2" s="18"/>
      <c r="CS2" s="18"/>
      <c r="CT2" s="18"/>
      <c r="CU2" s="18"/>
      <c r="CV2" s="19"/>
      <c r="CW2" s="19"/>
      <c r="CX2" s="19"/>
      <c r="CY2" s="19"/>
      <c r="CZ2" s="18"/>
      <c r="DA2" s="18"/>
      <c r="DB2" s="18"/>
      <c r="DC2" s="18"/>
      <c r="DD2" s="18"/>
      <c r="DE2" s="19"/>
      <c r="DF2" s="19"/>
      <c r="DG2" s="19"/>
      <c r="DH2" s="19"/>
      <c r="DI2" s="18"/>
      <c r="DJ2" s="18"/>
      <c r="DK2" s="18"/>
      <c r="DL2" s="18"/>
      <c r="DM2" s="18"/>
      <c r="DN2" s="19"/>
      <c r="DO2" s="19"/>
      <c r="DP2" s="19"/>
      <c r="DQ2" s="19"/>
      <c r="DR2" s="18"/>
      <c r="DS2" s="18"/>
      <c r="DT2" s="18"/>
      <c r="DU2" s="18"/>
      <c r="DV2" s="18"/>
      <c r="DW2" s="19"/>
      <c r="DX2" s="19"/>
      <c r="DY2" s="19"/>
      <c r="DZ2" s="19"/>
      <c r="EA2" s="18"/>
      <c r="EB2" s="18"/>
      <c r="EC2" s="18"/>
      <c r="ED2" s="18"/>
      <c r="EE2" s="18"/>
      <c r="EF2" s="19"/>
      <c r="EG2" s="19"/>
      <c r="EH2" s="19"/>
      <c r="EI2" s="19"/>
      <c r="EJ2" s="18"/>
      <c r="EK2" s="18"/>
      <c r="EL2" s="18"/>
      <c r="EM2" s="18"/>
      <c r="EN2" s="18"/>
      <c r="EO2" s="19"/>
      <c r="EP2" s="19"/>
      <c r="EQ2" s="19"/>
      <c r="ER2" s="19"/>
      <c r="ES2" s="18"/>
      <c r="ET2" s="18"/>
      <c r="EU2" s="18"/>
      <c r="EV2" s="18"/>
      <c r="EW2" s="18"/>
      <c r="EX2" s="19"/>
      <c r="EY2" s="19"/>
      <c r="EZ2" s="19"/>
      <c r="FA2" s="19"/>
      <c r="FB2" s="18"/>
      <c r="FC2" s="18"/>
      <c r="FD2" s="18"/>
      <c r="FE2" s="18"/>
      <c r="FF2" s="18"/>
      <c r="FG2" s="31"/>
    </row>
    <row r="3" spans="1:163" s="12" customFormat="1" ht="146.65" customHeight="1" x14ac:dyDescent="0.25">
      <c r="A3" s="21" t="s">
        <v>71</v>
      </c>
      <c r="B3" s="21" t="s">
        <v>72</v>
      </c>
      <c r="C3" s="21" t="s">
        <v>73</v>
      </c>
      <c r="D3" s="21" t="s">
        <v>74</v>
      </c>
      <c r="E3" s="21" t="s">
        <v>75</v>
      </c>
      <c r="F3" s="24" t="s">
        <v>76</v>
      </c>
      <c r="G3" s="21" t="s">
        <v>52</v>
      </c>
      <c r="H3" s="21" t="s">
        <v>77</v>
      </c>
      <c r="I3" s="21" t="s">
        <v>53</v>
      </c>
      <c r="J3" s="21" t="s">
        <v>78</v>
      </c>
      <c r="K3" s="21" t="s">
        <v>57</v>
      </c>
      <c r="L3" s="23" t="s">
        <v>79</v>
      </c>
      <c r="M3" s="23" t="s">
        <v>80</v>
      </c>
      <c r="N3" s="21" t="s">
        <v>81</v>
      </c>
      <c r="O3" s="21" t="s">
        <v>82</v>
      </c>
      <c r="P3" s="23" t="s">
        <v>83</v>
      </c>
      <c r="Q3" s="23" t="s">
        <v>84</v>
      </c>
      <c r="R3" s="21" t="s">
        <v>85</v>
      </c>
      <c r="S3" s="21" t="s">
        <v>86</v>
      </c>
      <c r="T3" s="23" t="s">
        <v>87</v>
      </c>
      <c r="U3" s="23" t="s">
        <v>88</v>
      </c>
      <c r="V3" s="21" t="s">
        <v>89</v>
      </c>
      <c r="W3" s="23" t="s">
        <v>90</v>
      </c>
      <c r="X3" s="23" t="s">
        <v>91</v>
      </c>
      <c r="Y3" s="23" t="s">
        <v>92</v>
      </c>
      <c r="Z3" s="23" t="s">
        <v>93</v>
      </c>
      <c r="AA3" s="21" t="s">
        <v>94</v>
      </c>
      <c r="AB3" s="58" t="s">
        <v>64</v>
      </c>
      <c r="AC3" s="32" t="s">
        <v>95</v>
      </c>
      <c r="AD3" s="32" t="s">
        <v>96</v>
      </c>
      <c r="AE3" s="32" t="s">
        <v>97</v>
      </c>
      <c r="AF3" s="32" t="s">
        <v>98</v>
      </c>
      <c r="AG3" s="32" t="s">
        <v>99</v>
      </c>
      <c r="AH3" s="32" t="s">
        <v>100</v>
      </c>
      <c r="AI3" s="23" t="s">
        <v>48</v>
      </c>
      <c r="AJ3" s="23" t="s">
        <v>49</v>
      </c>
      <c r="AK3" s="32" t="s">
        <v>50</v>
      </c>
      <c r="AL3" s="21" t="s">
        <v>101</v>
      </c>
      <c r="AM3" s="21" t="s">
        <v>96</v>
      </c>
      <c r="AN3" s="21" t="s">
        <v>97</v>
      </c>
      <c r="AO3" s="21" t="s">
        <v>98</v>
      </c>
      <c r="AP3" s="21" t="s">
        <v>99</v>
      </c>
      <c r="AQ3" s="21" t="s">
        <v>100</v>
      </c>
      <c r="AR3" s="23" t="s">
        <v>48</v>
      </c>
      <c r="AS3" s="23" t="s">
        <v>49</v>
      </c>
      <c r="AT3" s="21" t="s">
        <v>50</v>
      </c>
      <c r="AU3" s="32" t="s">
        <v>102</v>
      </c>
      <c r="AV3" s="32" t="s">
        <v>96</v>
      </c>
      <c r="AW3" s="32" t="s">
        <v>97</v>
      </c>
      <c r="AX3" s="32" t="s">
        <v>98</v>
      </c>
      <c r="AY3" s="32" t="s">
        <v>99</v>
      </c>
      <c r="AZ3" s="32" t="s">
        <v>100</v>
      </c>
      <c r="BA3" s="23" t="s">
        <v>48</v>
      </c>
      <c r="BB3" s="23" t="s">
        <v>49</v>
      </c>
      <c r="BC3" s="32" t="s">
        <v>50</v>
      </c>
      <c r="BD3" s="21" t="s">
        <v>103</v>
      </c>
      <c r="BE3" s="21" t="s">
        <v>96</v>
      </c>
      <c r="BF3" s="21" t="s">
        <v>97</v>
      </c>
      <c r="BG3" s="21" t="s">
        <v>98</v>
      </c>
      <c r="BH3" s="21" t="s">
        <v>99</v>
      </c>
      <c r="BI3" s="21" t="s">
        <v>100</v>
      </c>
      <c r="BJ3" s="23" t="s">
        <v>48</v>
      </c>
      <c r="BK3" s="23" t="s">
        <v>49</v>
      </c>
      <c r="BL3" s="21" t="s">
        <v>50</v>
      </c>
      <c r="BM3" s="32" t="s">
        <v>104</v>
      </c>
      <c r="BN3" s="32" t="s">
        <v>96</v>
      </c>
      <c r="BO3" s="32" t="s">
        <v>97</v>
      </c>
      <c r="BP3" s="32" t="s">
        <v>98</v>
      </c>
      <c r="BQ3" s="32" t="s">
        <v>99</v>
      </c>
      <c r="BR3" s="32" t="s">
        <v>100</v>
      </c>
      <c r="BS3" s="23" t="s">
        <v>48</v>
      </c>
      <c r="BT3" s="23" t="s">
        <v>49</v>
      </c>
      <c r="BU3" s="32" t="s">
        <v>50</v>
      </c>
      <c r="BV3" s="21" t="s">
        <v>105</v>
      </c>
      <c r="BW3" s="21" t="s">
        <v>96</v>
      </c>
      <c r="BX3" s="21" t="s">
        <v>97</v>
      </c>
      <c r="BY3" s="21" t="s">
        <v>98</v>
      </c>
      <c r="BZ3" s="21" t="s">
        <v>99</v>
      </c>
      <c r="CA3" s="21" t="s">
        <v>100</v>
      </c>
      <c r="CB3" s="23" t="s">
        <v>48</v>
      </c>
      <c r="CC3" s="23" t="s">
        <v>49</v>
      </c>
      <c r="CD3" s="21" t="s">
        <v>50</v>
      </c>
      <c r="CE3" s="32" t="s">
        <v>106</v>
      </c>
      <c r="CF3" s="32" t="s">
        <v>96</v>
      </c>
      <c r="CG3" s="32" t="s">
        <v>97</v>
      </c>
      <c r="CH3" s="32" t="s">
        <v>98</v>
      </c>
      <c r="CI3" s="32" t="s">
        <v>99</v>
      </c>
      <c r="CJ3" s="32" t="s">
        <v>100</v>
      </c>
      <c r="CK3" s="23" t="s">
        <v>48</v>
      </c>
      <c r="CL3" s="23" t="s">
        <v>49</v>
      </c>
      <c r="CM3" s="32" t="s">
        <v>50</v>
      </c>
      <c r="CN3" s="21" t="s">
        <v>107</v>
      </c>
      <c r="CO3" s="21" t="s">
        <v>96</v>
      </c>
      <c r="CP3" s="21" t="s">
        <v>97</v>
      </c>
      <c r="CQ3" s="21" t="s">
        <v>98</v>
      </c>
      <c r="CR3" s="21" t="s">
        <v>99</v>
      </c>
      <c r="CS3" s="21" t="s">
        <v>100</v>
      </c>
      <c r="CT3" s="23" t="s">
        <v>48</v>
      </c>
      <c r="CU3" s="23" t="s">
        <v>49</v>
      </c>
      <c r="CV3" s="21" t="s">
        <v>50</v>
      </c>
      <c r="CW3" s="32" t="s">
        <v>108</v>
      </c>
      <c r="CX3" s="32" t="s">
        <v>96</v>
      </c>
      <c r="CY3" s="32" t="s">
        <v>97</v>
      </c>
      <c r="CZ3" s="32" t="s">
        <v>98</v>
      </c>
      <c r="DA3" s="32" t="s">
        <v>99</v>
      </c>
      <c r="DB3" s="32" t="s">
        <v>100</v>
      </c>
      <c r="DC3" s="23" t="s">
        <v>48</v>
      </c>
      <c r="DD3" s="23" t="s">
        <v>49</v>
      </c>
      <c r="DE3" s="32" t="s">
        <v>50</v>
      </c>
      <c r="DF3" s="21" t="s">
        <v>109</v>
      </c>
      <c r="DG3" s="21" t="s">
        <v>96</v>
      </c>
      <c r="DH3" s="21" t="s">
        <v>97</v>
      </c>
      <c r="DI3" s="21" t="s">
        <v>98</v>
      </c>
      <c r="DJ3" s="21" t="s">
        <v>99</v>
      </c>
      <c r="DK3" s="21" t="s">
        <v>100</v>
      </c>
      <c r="DL3" s="23" t="s">
        <v>48</v>
      </c>
      <c r="DM3" s="23" t="s">
        <v>49</v>
      </c>
      <c r="DN3" s="21" t="s">
        <v>50</v>
      </c>
      <c r="DO3" s="32" t="s">
        <v>110</v>
      </c>
      <c r="DP3" s="32" t="s">
        <v>96</v>
      </c>
      <c r="DQ3" s="32" t="s">
        <v>97</v>
      </c>
      <c r="DR3" s="32" t="s">
        <v>98</v>
      </c>
      <c r="DS3" s="32" t="s">
        <v>99</v>
      </c>
      <c r="DT3" s="32" t="s">
        <v>100</v>
      </c>
      <c r="DU3" s="23" t="s">
        <v>48</v>
      </c>
      <c r="DV3" s="23" t="s">
        <v>49</v>
      </c>
      <c r="DW3" s="32" t="s">
        <v>50</v>
      </c>
      <c r="DX3" s="21" t="s">
        <v>111</v>
      </c>
      <c r="DY3" s="21" t="s">
        <v>96</v>
      </c>
      <c r="DZ3" s="21" t="s">
        <v>97</v>
      </c>
      <c r="EA3" s="21" t="s">
        <v>98</v>
      </c>
      <c r="EB3" s="21" t="s">
        <v>99</v>
      </c>
      <c r="EC3" s="21" t="s">
        <v>100</v>
      </c>
      <c r="ED3" s="23" t="s">
        <v>48</v>
      </c>
      <c r="EE3" s="23" t="s">
        <v>49</v>
      </c>
      <c r="EF3" s="21" t="s">
        <v>50</v>
      </c>
      <c r="EG3" s="32" t="s">
        <v>112</v>
      </c>
      <c r="EH3" s="32" t="s">
        <v>96</v>
      </c>
      <c r="EI3" s="32" t="s">
        <v>97</v>
      </c>
      <c r="EJ3" s="32" t="s">
        <v>98</v>
      </c>
      <c r="EK3" s="32" t="s">
        <v>99</v>
      </c>
      <c r="EL3" s="32" t="s">
        <v>100</v>
      </c>
      <c r="EM3" s="23" t="s">
        <v>48</v>
      </c>
      <c r="EN3" s="23" t="s">
        <v>49</v>
      </c>
      <c r="EO3" s="32" t="s">
        <v>50</v>
      </c>
      <c r="EP3" s="21" t="s">
        <v>113</v>
      </c>
      <c r="EQ3" s="21" t="s">
        <v>96</v>
      </c>
      <c r="ER3" s="21" t="s">
        <v>97</v>
      </c>
      <c r="ES3" s="21" t="s">
        <v>98</v>
      </c>
      <c r="ET3" s="21" t="s">
        <v>99</v>
      </c>
      <c r="EU3" s="21" t="s">
        <v>100</v>
      </c>
      <c r="EV3" s="23" t="s">
        <v>48</v>
      </c>
      <c r="EW3" s="23" t="s">
        <v>49</v>
      </c>
      <c r="EX3" s="21" t="s">
        <v>50</v>
      </c>
      <c r="EY3" s="32" t="s">
        <v>114</v>
      </c>
      <c r="EZ3" s="32" t="s">
        <v>96</v>
      </c>
      <c r="FA3" s="32" t="s">
        <v>97</v>
      </c>
      <c r="FB3" s="32" t="s">
        <v>98</v>
      </c>
      <c r="FC3" s="32" t="s">
        <v>99</v>
      </c>
      <c r="FD3" s="32" t="s">
        <v>100</v>
      </c>
      <c r="FE3" s="23" t="s">
        <v>48</v>
      </c>
      <c r="FF3" s="23" t="s">
        <v>49</v>
      </c>
      <c r="FG3" s="32" t="s">
        <v>50</v>
      </c>
    </row>
    <row r="5" spans="1:163" x14ac:dyDescent="0.25">
      <c r="AA5" s="25"/>
      <c r="AB5" s="13"/>
      <c r="AF5" s="13"/>
      <c r="BP5" s="13"/>
      <c r="BY5" s="13"/>
      <c r="CH5" s="13"/>
      <c r="CQ5" s="13"/>
      <c r="CZ5" s="13"/>
      <c r="DI5" s="13"/>
      <c r="DR5" s="13"/>
      <c r="EA5" s="13"/>
      <c r="EJ5" s="13"/>
      <c r="ES5" s="13"/>
      <c r="FB5" s="13"/>
    </row>
    <row r="6" spans="1:163" x14ac:dyDescent="0.25">
      <c r="P6" s="13"/>
      <c r="Q6" s="13"/>
      <c r="U6" s="13"/>
      <c r="AH6" s="13"/>
      <c r="BR6" s="13"/>
      <c r="CA6" s="13"/>
      <c r="CJ6" s="13"/>
      <c r="CS6" s="13"/>
      <c r="DB6" s="13"/>
      <c r="DK6" s="13"/>
      <c r="DT6" s="13"/>
      <c r="EC6" s="13"/>
      <c r="EL6" s="13"/>
      <c r="EU6" s="13"/>
      <c r="FD6" s="13"/>
    </row>
    <row r="9" spans="1:163" x14ac:dyDescent="0.25">
      <c r="L9" s="13"/>
    </row>
    <row r="10" spans="1:163" x14ac:dyDescent="0.25">
      <c r="L10" s="13"/>
    </row>
  </sheetData>
  <sheetProtection algorithmName="SHA-512" hashValue="Pt5B4nHE/LFc+4oPYx18EII+S6RThT+gEGUuZHiMaCUpp2fNcYtBL0IhuG1eIbnJNH5pGHF62XbkG4FfLCFsPA==" saltValue="Xm1Tuf1D3wc8Anq1hmIPCA==" spinCount="100000" sheet="1" objects="1" scenarios="1" formatCells="0" formatColumns="0" formatRows="0"/>
  <dataValidations count="1">
    <dataValidation type="list" allowBlank="1" showInputMessage="1" showErrorMessage="1" sqref="E4:E302 I4:I302 N4:N303 R4:R302 V4:V302 AD4:AD700 AM4:AM700 AV4:AV700 BE4:BE700 BN4:BN700 BW4:BW700 CF4:CF700 DG4:DG700 DP4:DP700 DY4:DY700 EH4:EH700 EQ4:EQ700 EZ4:EZ700 CO4:CO700 CX4:CX700" xr:uid="{B0EDB885-FA1F-4B0C-97E9-38A78248897F}">
      <formula1>"Yes, 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C0DF2720-5ADE-4B99-94D2-20E227F671C9}">
          <x14:formula1>
            <xm:f>'Demographic Options'!$B$3:$B$7</xm:f>
          </x14:formula1>
          <xm:sqref>AI4:AI302 FE4:FE302 EV4:EV302 EM4:EM302 ED4:ED302 DU4:DU302 DL4:DL302 DC4:DC302 CT4:CT302 CK4:CK302 CB4:CB302 BS4:BS302 AR4:AR303 BA4:BA303 BJ4:BJ303</xm:sqref>
        </x14:dataValidation>
        <x14:dataValidation type="list" allowBlank="1" showInputMessage="1" showErrorMessage="1" xr:uid="{2B8C7DF8-0806-4BFF-A836-EDA5877332CC}">
          <x14:formula1>
            <xm:f>'Demographic Options'!$B$10:$B$13</xm:f>
          </x14:formula1>
          <xm:sqref>AJ4:AJ302 FF4:FF302 EW4:EW302 EN4:EN302 EE4:EE302 DV4:DV302 DM4:DM302 DD4:DD302 CU4:CU302 CL4:CL302 CC4:CC302 BT4:BT302 AS4:AS303 BB4:BB303 BK4:BK303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A0060-5958-46FE-8114-E73EC718F2FF}">
  <dimension ref="A1:L6"/>
  <sheetViews>
    <sheetView zoomScale="85" zoomScaleNormal="85" workbookViewId="0">
      <pane xSplit="1" ySplit="3" topLeftCell="B4" activePane="bottomRight" state="frozen"/>
      <selection pane="topRight" activeCell="B1" sqref="B1"/>
      <selection pane="bottomLeft" activeCell="A4" sqref="A4"/>
      <selection pane="bottomRight" activeCell="B2" sqref="B2:C2"/>
    </sheetView>
  </sheetViews>
  <sheetFormatPr defaultColWidth="8.7109375" defaultRowHeight="15" x14ac:dyDescent="0.25"/>
  <cols>
    <col min="1" max="1" width="49.7109375" style="69" customWidth="1"/>
    <col min="2" max="2" width="23.28515625" style="149" customWidth="1"/>
    <col min="3" max="3" width="24.28515625" style="148" customWidth="1"/>
    <col min="4" max="4" width="101.28515625" style="88" customWidth="1"/>
    <col min="5" max="5" width="18.7109375" style="69" customWidth="1"/>
    <col min="6" max="7" width="23" style="69" customWidth="1"/>
    <col min="8" max="8" width="28.28515625" style="69" customWidth="1"/>
    <col min="9" max="9" width="45.7109375" style="69" customWidth="1"/>
    <col min="10" max="10" width="42.7109375" style="69" customWidth="1"/>
    <col min="11" max="11" width="39" style="88" customWidth="1"/>
    <col min="12" max="16384" width="8.7109375" style="69"/>
  </cols>
  <sheetData>
    <row r="1" spans="1:12" x14ac:dyDescent="0.25">
      <c r="A1" s="59"/>
      <c r="B1" s="111" t="s">
        <v>40</v>
      </c>
      <c r="C1" s="139" t="s">
        <v>41</v>
      </c>
      <c r="D1" s="62"/>
      <c r="E1" s="60"/>
      <c r="F1" s="140"/>
      <c r="G1" s="140"/>
      <c r="H1" s="140"/>
      <c r="I1" s="140"/>
      <c r="J1" s="140"/>
      <c r="K1" s="68"/>
    </row>
    <row r="2" spans="1:12" x14ac:dyDescent="0.25">
      <c r="A2" s="70"/>
      <c r="B2" s="141">
        <f>SUM(B4:B300)</f>
        <v>76158.55</v>
      </c>
      <c r="C2" s="141">
        <f>SUM(C4:C300)</f>
        <v>7635.51</v>
      </c>
      <c r="D2" s="73"/>
      <c r="E2" s="71"/>
      <c r="F2" s="142"/>
      <c r="G2" s="142"/>
      <c r="H2" s="142"/>
      <c r="I2" s="142"/>
      <c r="J2" s="142"/>
      <c r="K2" s="78"/>
    </row>
    <row r="3" spans="1:12" ht="56.25" x14ac:dyDescent="0.25">
      <c r="A3" s="143" t="s">
        <v>173</v>
      </c>
      <c r="B3" s="144" t="s">
        <v>174</v>
      </c>
      <c r="C3" s="145" t="s">
        <v>175</v>
      </c>
      <c r="D3" s="143" t="s">
        <v>115</v>
      </c>
      <c r="E3" s="143" t="s">
        <v>116</v>
      </c>
      <c r="F3" s="143" t="s">
        <v>117</v>
      </c>
      <c r="G3" s="143" t="s">
        <v>176</v>
      </c>
      <c r="H3" s="143" t="s">
        <v>177</v>
      </c>
      <c r="I3" s="146" t="s">
        <v>178</v>
      </c>
      <c r="J3" s="146" t="s">
        <v>179</v>
      </c>
      <c r="K3" s="147" t="s">
        <v>64</v>
      </c>
    </row>
    <row r="4" spans="1:12" s="133" customFormat="1" ht="60" x14ac:dyDescent="0.25">
      <c r="A4" s="133" t="s">
        <v>164</v>
      </c>
      <c r="B4" s="153"/>
      <c r="C4" s="150">
        <v>4532.97</v>
      </c>
      <c r="D4" s="132" t="s">
        <v>165</v>
      </c>
      <c r="E4" s="133" t="s">
        <v>148</v>
      </c>
      <c r="F4" s="133" t="s">
        <v>148</v>
      </c>
      <c r="G4" s="133" t="s">
        <v>148</v>
      </c>
      <c r="H4" s="133" t="s">
        <v>148</v>
      </c>
      <c r="K4" s="132" t="s">
        <v>166</v>
      </c>
      <c r="L4" s="133" t="s">
        <v>171</v>
      </c>
    </row>
    <row r="5" spans="1:12" s="137" customFormat="1" ht="180" x14ac:dyDescent="0.25">
      <c r="A5" s="137" t="s">
        <v>164</v>
      </c>
      <c r="B5" s="151"/>
      <c r="C5" s="154">
        <v>3102.54</v>
      </c>
      <c r="D5" s="152" t="s">
        <v>182</v>
      </c>
      <c r="E5" s="137" t="s">
        <v>148</v>
      </c>
      <c r="F5" s="137" t="s">
        <v>148</v>
      </c>
      <c r="G5" s="137" t="s">
        <v>148</v>
      </c>
      <c r="H5" s="137" t="s">
        <v>148</v>
      </c>
      <c r="I5" s="136" t="s">
        <v>132</v>
      </c>
      <c r="J5" s="136" t="s">
        <v>142</v>
      </c>
      <c r="K5" s="152" t="s">
        <v>183</v>
      </c>
      <c r="L5" s="137" t="s">
        <v>184</v>
      </c>
    </row>
    <row r="6" spans="1:12" ht="180" x14ac:dyDescent="0.25">
      <c r="A6" s="69" t="s">
        <v>164</v>
      </c>
      <c r="B6" s="158">
        <v>76158.55</v>
      </c>
      <c r="D6" s="35" t="s">
        <v>191</v>
      </c>
      <c r="G6" s="69">
        <v>6</v>
      </c>
      <c r="H6" s="69">
        <v>3</v>
      </c>
      <c r="I6" s="88" t="s">
        <v>132</v>
      </c>
      <c r="J6" s="88" t="s">
        <v>142</v>
      </c>
      <c r="L6" s="69" t="s">
        <v>193</v>
      </c>
    </row>
  </sheetData>
  <sheetProtection algorithmName="SHA-512" hashValue="gHlK+4pgTWXvAZnDfZ3OsXniz/liDX468bazRxuQp1qny2GbmQ7l/U7R1Da8cuGs38NfXWLPDIQa1g5VAwI6YQ==" saltValue="m0u5AyHjvpBGHsBRgsJcqA==" spinCount="100000" sheet="1" objects="1" scenarios="1" formatCells="0" formatColumns="0" formatRows="0"/>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FC635B5D-1108-4F4E-8FBE-EC8C09D28FE3}">
          <x14:formula1>
            <xm:f>'Demographic Options'!$B$3:$B$7</xm:f>
          </x14:formula1>
          <xm:sqref>I4:I603</xm:sqref>
        </x14:dataValidation>
        <x14:dataValidation type="list" allowBlank="1" showInputMessage="1" showErrorMessage="1" xr:uid="{0D3176F7-0E53-4ADF-BF9C-837FE8ABA5D5}">
          <x14:formula1>
            <xm:f>'Demographic Options'!$B$10:$B$13</xm:f>
          </x14:formula1>
          <xm:sqref>J4:J603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FDA23-DC2A-4988-9345-F801934DFA16}">
  <dimension ref="A1:F5"/>
  <sheetViews>
    <sheetView topLeftCell="B1" zoomScaleNormal="100" workbookViewId="0">
      <selection activeCell="C17" sqref="C17"/>
    </sheetView>
  </sheetViews>
  <sheetFormatPr defaultColWidth="8.7109375" defaultRowHeight="15" x14ac:dyDescent="0.25"/>
  <cols>
    <col min="1" max="1" width="55.28515625" style="88" customWidth="1"/>
    <col min="2" max="2" width="73.7109375" style="69" customWidth="1"/>
    <col min="3" max="3" width="24" style="89" customWidth="1"/>
    <col min="4" max="4" width="23.7109375" style="91" customWidth="1"/>
    <col min="5" max="5" width="38.42578125" style="88" customWidth="1"/>
    <col min="6" max="16384" width="8.7109375" style="69"/>
  </cols>
  <sheetData>
    <row r="1" spans="1:6" x14ac:dyDescent="0.25">
      <c r="A1" s="112"/>
      <c r="B1" s="60"/>
      <c r="C1" s="63" t="s">
        <v>40</v>
      </c>
      <c r="D1" s="95" t="s">
        <v>41</v>
      </c>
      <c r="E1" s="68"/>
    </row>
    <row r="2" spans="1:6" x14ac:dyDescent="0.25">
      <c r="A2" s="113" t="s">
        <v>161</v>
      </c>
      <c r="B2" s="71"/>
      <c r="C2" s="75">
        <f>SUM(C4:C300)</f>
        <v>0</v>
      </c>
      <c r="D2" s="77">
        <f>SUM(D4:D300)</f>
        <v>95100</v>
      </c>
      <c r="E2" s="78"/>
    </row>
    <row r="3" spans="1:6" ht="60" x14ac:dyDescent="0.25">
      <c r="A3" s="22" t="s">
        <v>118</v>
      </c>
      <c r="B3" s="22" t="s">
        <v>119</v>
      </c>
      <c r="C3" s="52" t="s">
        <v>120</v>
      </c>
      <c r="D3" s="53" t="s">
        <v>121</v>
      </c>
      <c r="E3" s="83" t="s">
        <v>64</v>
      </c>
    </row>
    <row r="4" spans="1:6" s="133" customFormat="1" x14ac:dyDescent="0.25">
      <c r="A4" s="132" t="s">
        <v>167</v>
      </c>
      <c r="B4" s="133" t="s">
        <v>168</v>
      </c>
      <c r="C4" s="134"/>
      <c r="D4" s="135">
        <v>72600</v>
      </c>
      <c r="E4" s="132"/>
      <c r="F4" s="133" t="s">
        <v>171</v>
      </c>
    </row>
    <row r="5" spans="1:6" s="137" customFormat="1" x14ac:dyDescent="0.25">
      <c r="A5" s="136" t="s">
        <v>167</v>
      </c>
      <c r="B5" s="137" t="s">
        <v>168</v>
      </c>
      <c r="C5" s="156"/>
      <c r="D5" s="138">
        <v>22500</v>
      </c>
      <c r="E5" s="136"/>
      <c r="F5" s="137" t="s">
        <v>184</v>
      </c>
    </row>
  </sheetData>
  <sheetProtection algorithmName="SHA-512" hashValue="lNCQtb5WHZzzBld82DRVhno4xWT/UtBYbuj3OZcZ9hkZrENjKfOOV0fZAXWGcTKdfzdnV+hSgqHRduqGcMhk0w==" saltValue="1UT8qqeRJRClcy70KByq+g==" spinCount="100000" sheet="1" objects="1" scenarios="1" formatCells="0" formatColumns="0" formatRow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FFED8-50A9-475F-ACF3-5EB88B0D75B2}">
  <dimension ref="A1:I12"/>
  <sheetViews>
    <sheetView workbookViewId="0">
      <selection activeCell="F2" sqref="F2:G2"/>
    </sheetView>
  </sheetViews>
  <sheetFormatPr defaultColWidth="8.7109375" defaultRowHeight="15" x14ac:dyDescent="0.25"/>
  <cols>
    <col min="1" max="1" width="41.5703125" style="99" customWidth="1"/>
    <col min="2" max="2" width="73.42578125" style="100" customWidth="1"/>
    <col min="3" max="3" width="23.28515625" style="89" customWidth="1"/>
    <col min="4" max="5" width="8.7109375" style="69"/>
    <col min="6" max="6" width="24.28515625" style="89" customWidth="1"/>
    <col min="7" max="7" width="26.28515625" style="91" customWidth="1"/>
    <col min="8" max="8" width="39.28515625" style="88" customWidth="1"/>
    <col min="9" max="16384" width="8.7109375" style="69"/>
  </cols>
  <sheetData>
    <row r="1" spans="1:9" x14ac:dyDescent="0.25">
      <c r="A1" s="92"/>
      <c r="B1" s="93"/>
      <c r="C1" s="94"/>
      <c r="D1" s="60"/>
      <c r="E1" s="60"/>
      <c r="F1" s="63" t="s">
        <v>40</v>
      </c>
      <c r="G1" s="95" t="s">
        <v>41</v>
      </c>
      <c r="H1" s="68"/>
    </row>
    <row r="2" spans="1:9" x14ac:dyDescent="0.25">
      <c r="A2" s="96" t="s">
        <v>122</v>
      </c>
      <c r="B2" s="97"/>
      <c r="C2" s="75"/>
      <c r="D2" s="71"/>
      <c r="E2" s="71"/>
      <c r="F2" s="75">
        <f>SUM(F4:F300)</f>
        <v>2500</v>
      </c>
      <c r="G2" s="77">
        <f>SUM(G4:G300)</f>
        <v>21675</v>
      </c>
      <c r="H2" s="78"/>
    </row>
    <row r="3" spans="1:9" s="98" customFormat="1" ht="64.900000000000006" customHeight="1" x14ac:dyDescent="0.25">
      <c r="A3" s="22" t="s">
        <v>123</v>
      </c>
      <c r="B3" s="22" t="s">
        <v>119</v>
      </c>
      <c r="C3" s="22" t="s">
        <v>159</v>
      </c>
      <c r="D3" s="22" t="s">
        <v>124</v>
      </c>
      <c r="E3" s="22" t="s">
        <v>125</v>
      </c>
      <c r="F3" s="52" t="s">
        <v>126</v>
      </c>
      <c r="G3" s="53" t="s">
        <v>127</v>
      </c>
      <c r="H3" s="83" t="s">
        <v>64</v>
      </c>
    </row>
    <row r="4" spans="1:9" x14ac:dyDescent="0.25">
      <c r="A4" s="99" t="s">
        <v>153</v>
      </c>
      <c r="B4" s="100" t="s">
        <v>154</v>
      </c>
      <c r="G4" s="91">
        <v>1075</v>
      </c>
    </row>
    <row r="5" spans="1:9" x14ac:dyDescent="0.25">
      <c r="A5" s="99" t="s">
        <v>153</v>
      </c>
      <c r="B5" s="100" t="s">
        <v>154</v>
      </c>
      <c r="G5" s="91">
        <v>475</v>
      </c>
    </row>
    <row r="6" spans="1:9" x14ac:dyDescent="0.25">
      <c r="A6" s="99" t="s">
        <v>153</v>
      </c>
      <c r="B6" s="100" t="s">
        <v>154</v>
      </c>
      <c r="G6" s="91">
        <v>2475</v>
      </c>
    </row>
    <row r="7" spans="1:9" x14ac:dyDescent="0.25">
      <c r="A7" s="99" t="s">
        <v>153</v>
      </c>
      <c r="B7" s="100" t="s">
        <v>154</v>
      </c>
      <c r="G7" s="91">
        <v>3350</v>
      </c>
    </row>
    <row r="8" spans="1:9" x14ac:dyDescent="0.25">
      <c r="A8" s="99" t="s">
        <v>153</v>
      </c>
      <c r="B8" s="100" t="s">
        <v>154</v>
      </c>
      <c r="G8" s="91">
        <v>750</v>
      </c>
    </row>
    <row r="9" spans="1:9" s="104" customFormat="1" ht="15.75" thickBot="1" x14ac:dyDescent="0.3">
      <c r="A9" s="101" t="s">
        <v>153</v>
      </c>
      <c r="B9" s="102" t="s">
        <v>154</v>
      </c>
      <c r="C9" s="103"/>
      <c r="F9" s="103"/>
      <c r="G9" s="114">
        <v>3650</v>
      </c>
      <c r="H9" s="105"/>
      <c r="I9" s="104" t="s">
        <v>160</v>
      </c>
    </row>
    <row r="10" spans="1:9" s="129" customFormat="1" x14ac:dyDescent="0.25">
      <c r="A10" s="126" t="s">
        <v>169</v>
      </c>
      <c r="B10" s="127" t="s">
        <v>170</v>
      </c>
      <c r="C10" s="128"/>
      <c r="F10" s="128"/>
      <c r="G10" s="130">
        <v>9900</v>
      </c>
      <c r="H10" s="131"/>
      <c r="I10" s="129" t="s">
        <v>171</v>
      </c>
    </row>
    <row r="11" spans="1:9" x14ac:dyDescent="0.25">
      <c r="A11" s="99" t="s">
        <v>153</v>
      </c>
      <c r="B11" s="100" t="s">
        <v>154</v>
      </c>
      <c r="F11" s="109">
        <v>925</v>
      </c>
      <c r="I11" s="69" t="s">
        <v>192</v>
      </c>
    </row>
    <row r="12" spans="1:9" x14ac:dyDescent="0.25">
      <c r="A12" s="99" t="s">
        <v>153</v>
      </c>
      <c r="B12" s="100" t="s">
        <v>154</v>
      </c>
      <c r="F12" s="109">
        <v>1575</v>
      </c>
      <c r="I12" s="69" t="s">
        <v>192</v>
      </c>
    </row>
  </sheetData>
  <sheetProtection algorithmName="SHA-512" hashValue="RKL5FI49Byo6AJu7x41v17MvGqM+8ypVGDk1fqwdtFfTUN4Knlfy/vHYHGVA/VHQQh6lUgfONteCMgksp1zmxQ==" saltValue="Z2nFYQ+Swho53coNOdk35A==" spinCount="100000" sheet="1" objects="1" scenarios="1" formatCells="0"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43B7B-FBC5-4846-BFF1-0AA286D91116}">
  <dimension ref="A1:D13"/>
  <sheetViews>
    <sheetView tabSelected="1" workbookViewId="0">
      <selection activeCell="D11" sqref="D11"/>
    </sheetView>
  </sheetViews>
  <sheetFormatPr defaultColWidth="8.7109375" defaultRowHeight="15" x14ac:dyDescent="0.25"/>
  <cols>
    <col min="1" max="1" width="3.5703125" style="11" bestFit="1" customWidth="1"/>
    <col min="2" max="2" width="97.7109375" style="35" customWidth="1"/>
    <col min="3" max="3" width="14.28515625" style="11" customWidth="1"/>
    <col min="4" max="16384" width="8.7109375" style="11"/>
  </cols>
  <sheetData>
    <row r="1" spans="1:4" ht="33" customHeight="1" x14ac:dyDescent="0.25">
      <c r="A1" s="39"/>
      <c r="B1" s="40" t="s">
        <v>128</v>
      </c>
      <c r="C1" s="41" t="s">
        <v>129</v>
      </c>
    </row>
    <row r="2" spans="1:4" x14ac:dyDescent="0.25">
      <c r="A2" s="42"/>
      <c r="B2" s="43" t="s">
        <v>130</v>
      </c>
      <c r="C2"/>
    </row>
    <row r="3" spans="1:4" ht="86.65" customHeight="1" x14ac:dyDescent="0.25">
      <c r="A3" s="44" t="s">
        <v>131</v>
      </c>
      <c r="B3" s="45" t="s">
        <v>132</v>
      </c>
      <c r="C3"/>
      <c r="D3" s="11">
        <v>4</v>
      </c>
    </row>
    <row r="4" spans="1:4" ht="26.65" customHeight="1" x14ac:dyDescent="0.25">
      <c r="A4" s="44" t="s">
        <v>133</v>
      </c>
      <c r="B4" s="45" t="s">
        <v>134</v>
      </c>
      <c r="C4"/>
      <c r="D4" s="11">
        <v>2</v>
      </c>
    </row>
    <row r="5" spans="1:4" ht="29.65" customHeight="1" x14ac:dyDescent="0.25">
      <c r="A5" s="44" t="s">
        <v>135</v>
      </c>
      <c r="B5" s="45" t="s">
        <v>136</v>
      </c>
      <c r="C5"/>
    </row>
    <row r="6" spans="1:4" ht="72" customHeight="1" x14ac:dyDescent="0.25">
      <c r="A6" s="44" t="s">
        <v>137</v>
      </c>
      <c r="B6" s="45" t="s">
        <v>138</v>
      </c>
      <c r="C6"/>
    </row>
    <row r="7" spans="1:4" ht="38.65" customHeight="1" x14ac:dyDescent="0.25">
      <c r="A7" s="44" t="s">
        <v>139</v>
      </c>
      <c r="B7" s="45" t="s">
        <v>140</v>
      </c>
      <c r="C7"/>
    </row>
    <row r="8" spans="1:4" x14ac:dyDescent="0.25">
      <c r="A8" s="34"/>
      <c r="B8" s="33"/>
      <c r="C8"/>
    </row>
    <row r="9" spans="1:4" x14ac:dyDescent="0.25">
      <c r="A9" s="46"/>
      <c r="B9" s="47" t="s">
        <v>141</v>
      </c>
      <c r="C9"/>
    </row>
    <row r="10" spans="1:4" ht="72" customHeight="1" x14ac:dyDescent="0.25">
      <c r="A10" s="48" t="s">
        <v>131</v>
      </c>
      <c r="B10" s="49" t="s">
        <v>142</v>
      </c>
      <c r="C10"/>
      <c r="D10" s="11">
        <v>6</v>
      </c>
    </row>
    <row r="11" spans="1:4" ht="28.15" customHeight="1" x14ac:dyDescent="0.25">
      <c r="A11" s="48" t="s">
        <v>133</v>
      </c>
      <c r="B11" s="49" t="s">
        <v>143</v>
      </c>
      <c r="C11"/>
    </row>
    <row r="12" spans="1:4" ht="86.65" customHeight="1" x14ac:dyDescent="0.25">
      <c r="A12" s="50" t="s">
        <v>135</v>
      </c>
      <c r="B12" s="51" t="s">
        <v>144</v>
      </c>
      <c r="C12"/>
    </row>
    <row r="13" spans="1:4" ht="43.9" customHeight="1" x14ac:dyDescent="0.25">
      <c r="A13" s="50" t="s">
        <v>137</v>
      </c>
      <c r="B13" s="51" t="s">
        <v>145</v>
      </c>
      <c r="C13"/>
    </row>
  </sheetData>
  <sheetProtection algorithmName="SHA-512" hashValue="1Nak2goICNlPnQ3oIKX1eyyUyz1JigV0lKvEWbLG8ZKDjkkOCPSaEbF03+hrZi5s3XBsTwwhWsxuDw0OYnsPCg==" saltValue="Sg88I91hpf28jke7p5RwCg==" spinCount="100000" sheet="1" objects="1" scenarios="1" formatCells="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9F7FCA3072DDE418965C76B29C30342" ma:contentTypeVersion="7" ma:contentTypeDescription="Create a new document." ma:contentTypeScope="" ma:versionID="6be6dc2eac6f8b415ca2847e58cbfaeb">
  <xsd:schema xmlns:xsd="http://www.w3.org/2001/XMLSchema" xmlns:xs="http://www.w3.org/2001/XMLSchema" xmlns:p="http://schemas.microsoft.com/office/2006/metadata/properties" xmlns:ns2="8ef9616c-46f3-4168-a094-f71b5d93bf93" xmlns:ns3="6d801013-7057-4775-adbf-f40b8583882f" targetNamespace="http://schemas.microsoft.com/office/2006/metadata/properties" ma:root="true" ma:fieldsID="c3d50dbb87c318655d130c0665dc41ee" ns2:_="" ns3:_="">
    <xsd:import namespace="8ef9616c-46f3-4168-a094-f71b5d93bf93"/>
    <xsd:import namespace="6d801013-7057-4775-adbf-f40b858388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f9616c-46f3-4168-a094-f71b5d93bf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801013-7057-4775-adbf-f40b858388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781848-D0F1-4660-8872-3386963609D7}">
  <ds:schemaRefs>
    <ds:schemaRef ds:uri="http://www.w3.org/XML/1998/namespace"/>
    <ds:schemaRef ds:uri="http://purl.org/dc/elements/1.1/"/>
    <ds:schemaRef ds:uri="http://schemas.openxmlformats.org/package/2006/metadata/core-properties"/>
    <ds:schemaRef ds:uri="http://schemas.microsoft.com/office/2006/documentManagement/types"/>
    <ds:schemaRef ds:uri="http://purl.org/dc/terms/"/>
    <ds:schemaRef ds:uri="http://purl.org/dc/dcmitype/"/>
    <ds:schemaRef ds:uri="6d801013-7057-4775-adbf-f40b8583882f"/>
    <ds:schemaRef ds:uri="http://schemas.microsoft.com/office/infopath/2007/PartnerControls"/>
    <ds:schemaRef ds:uri="8ef9616c-46f3-4168-a094-f71b5d93bf93"/>
    <ds:schemaRef ds:uri="http://schemas.microsoft.com/office/2006/metadata/properties"/>
  </ds:schemaRefs>
</ds:datastoreItem>
</file>

<file path=customXml/itemProps2.xml><?xml version="1.0" encoding="utf-8"?>
<ds:datastoreItem xmlns:ds="http://schemas.openxmlformats.org/officeDocument/2006/customXml" ds:itemID="{532B08E0-DDC8-4F7D-B469-57712BE4E0DF}">
  <ds:schemaRefs>
    <ds:schemaRef ds:uri="http://schemas.microsoft.com/sharepoint/v3/contenttype/forms"/>
  </ds:schemaRefs>
</ds:datastoreItem>
</file>

<file path=customXml/itemProps3.xml><?xml version="1.0" encoding="utf-8"?>
<ds:datastoreItem xmlns:ds="http://schemas.openxmlformats.org/officeDocument/2006/customXml" ds:itemID="{401ED8F4-F6CF-4C04-A90E-F656013CC9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f9616c-46f3-4168-a094-f71b5d93bf93"/>
    <ds:schemaRef ds:uri="6d801013-7057-4775-adbf-f40b858388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7</vt:i4>
      </vt:variant>
    </vt:vector>
  </HeadingPairs>
  <TitlesOfParts>
    <vt:vector size="7" baseType="lpstr">
      <vt:lpstr>Grantee Information</vt:lpstr>
      <vt:lpstr>Homeowner Grants</vt:lpstr>
      <vt:lpstr>Landlord Loans</vt:lpstr>
      <vt:lpstr>Workforce Development</vt:lpstr>
      <vt:lpstr>Provision &amp; Enhancement</vt:lpstr>
      <vt:lpstr>Admin</vt:lpstr>
      <vt:lpstr>Demographic Options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Cramer, Allison</dc:creator>
  <cp:keywords/>
  <dc:description/>
  <cp:lastModifiedBy>Laudenslager, Debra</cp:lastModifiedBy>
  <cp:revision/>
  <dcterms:created xsi:type="dcterms:W3CDTF">2022-12-28T16:59:18Z</dcterms:created>
  <dcterms:modified xsi:type="dcterms:W3CDTF">2024-12-16T14:14:51Z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0x01010039F7FCA3072DDE418965C76B29C30342</vt:lpwstr>
  </property>
</Properties>
</file>